
<file path=[Content_Types].xml><?xml version="1.0" encoding="utf-8"?>
<Types xmlns="http://schemas.openxmlformats.org/package/2006/content-types">
  <Default Extension="bin" ContentType="application/vnd.openxmlformats-officedocument.spreadsheetml.printerSettings"/>
  <Override PartName="/xl/activeX/activeX2.bin" ContentType="application/vnd.ms-office.activeX"/>
  <Override PartName="/xl/activeX/activeX3.bin" ContentType="application/vnd.ms-office.activeX"/>
  <Override PartName="/xl/activeX/activeX4.bin" ContentType="application/vnd.ms-office.activeX"/>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activeX/activeX2.xml" ContentType="application/vnd.ms-office.activeX+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bookViews>
  <sheets>
    <sheet name="Sheet1" sheetId="1" r:id="rId1"/>
  </sheets>
  <calcPr calcId="125725"/>
</workbook>
</file>

<file path=xl/calcChain.xml><?xml version="1.0" encoding="utf-8"?>
<calcChain xmlns="http://schemas.openxmlformats.org/spreadsheetml/2006/main">
  <c r="E12" i="1"/>
  <c r="E11"/>
  <c r="E9"/>
  <c r="E5" l="1"/>
  <c r="E7"/>
  <c r="E6" s="1"/>
</calcChain>
</file>

<file path=xl/sharedStrings.xml><?xml version="1.0" encoding="utf-8"?>
<sst xmlns="http://schemas.openxmlformats.org/spreadsheetml/2006/main" count="47" uniqueCount="39">
  <si>
    <t>序号</t>
  </si>
  <si>
    <t>单项工程</t>
  </si>
  <si>
    <t>单位</t>
  </si>
  <si>
    <t>数量</t>
  </si>
  <si>
    <t>主要内容描述</t>
  </si>
  <si>
    <t>树根清理</t>
  </si>
  <si>
    <t>㎡</t>
  </si>
  <si>
    <t>m3</t>
  </si>
  <si>
    <t>防护围挡</t>
  </si>
  <si>
    <t>铁丝网防护围栏</t>
  </si>
  <si>
    <t>m</t>
  </si>
  <si>
    <t>排水系统</t>
  </si>
  <si>
    <t>截水沟</t>
  </si>
  <si>
    <t>古雷气体应急集中处置项目--福海创火炬场地平整及防护工程清单</t>
    <phoneticPr fontId="1" type="noConversion"/>
  </si>
  <si>
    <t>工作内容</t>
    <phoneticPr fontId="1" type="noConversion"/>
  </si>
  <si>
    <t>综合单价
(含税9%)</t>
    <phoneticPr fontId="7" type="noConversion"/>
  </si>
  <si>
    <t>合计(元)</t>
    <phoneticPr fontId="7" type="noConversion"/>
  </si>
  <si>
    <t>树根及表层清理</t>
    <phoneticPr fontId="1" type="noConversion"/>
  </si>
  <si>
    <r>
      <rPr>
        <sz val="10"/>
        <rFont val="宋体"/>
        <family val="3"/>
        <charset val="134"/>
      </rPr>
      <t>工程征用地块红线内，已由行政主管部门</t>
    </r>
    <r>
      <rPr>
        <sz val="10"/>
        <rFont val="Inherit"/>
        <family val="2"/>
      </rPr>
      <t>“</t>
    </r>
    <r>
      <rPr>
        <sz val="10"/>
        <rFont val="宋体"/>
        <family val="3"/>
        <charset val="134"/>
      </rPr>
      <t>伐树</t>
    </r>
    <r>
      <rPr>
        <sz val="10"/>
        <rFont val="Inherit"/>
        <family val="2"/>
      </rPr>
      <t>”</t>
    </r>
    <r>
      <rPr>
        <sz val="10"/>
        <rFont val="宋体"/>
        <family val="3"/>
        <charset val="134"/>
      </rPr>
      <t xml:space="preserve">完成，残留树木、植被根部。
</t>
    </r>
    <r>
      <rPr>
        <sz val="10"/>
        <rFont val="Inherit"/>
        <family val="2"/>
      </rPr>
      <t>1</t>
    </r>
    <r>
      <rPr>
        <sz val="10"/>
        <rFont val="宋体"/>
        <family val="3"/>
        <charset val="134"/>
      </rPr>
      <t>、残漏树根均为乔木类，以“木麻黄”为主。估算数量约为</t>
    </r>
    <r>
      <rPr>
        <sz val="10"/>
        <rFont val="Inherit"/>
        <family val="2"/>
      </rPr>
      <t>12000</t>
    </r>
    <r>
      <rPr>
        <sz val="10"/>
        <rFont val="宋体"/>
        <family val="3"/>
        <charset val="134"/>
      </rPr>
      <t xml:space="preserve">棵。
</t>
    </r>
    <r>
      <rPr>
        <sz val="10"/>
        <rFont val="Inherit"/>
        <family val="2"/>
      </rPr>
      <t>2</t>
    </r>
    <r>
      <rPr>
        <sz val="10"/>
        <rFont val="宋体"/>
        <family val="3"/>
        <charset val="134"/>
      </rPr>
      <t>、表层达植被根部，厚度估算</t>
    </r>
    <r>
      <rPr>
        <sz val="10"/>
        <rFont val="Inherit"/>
        <family val="2"/>
      </rPr>
      <t>300mm</t>
    </r>
    <r>
      <rPr>
        <sz val="10"/>
        <rFont val="宋体"/>
        <family val="3"/>
        <charset val="134"/>
      </rPr>
      <t xml:space="preserve">以内；
</t>
    </r>
    <r>
      <rPr>
        <sz val="10"/>
        <rFont val="Inherit"/>
        <family val="2"/>
      </rPr>
      <t>3</t>
    </r>
    <r>
      <rPr>
        <sz val="10"/>
        <rFont val="宋体"/>
        <family val="3"/>
        <charset val="134"/>
      </rPr>
      <t>、运距：</t>
    </r>
    <r>
      <rPr>
        <sz val="10"/>
        <rFont val="Inherit"/>
        <family val="2"/>
      </rPr>
      <t>300m</t>
    </r>
    <r>
      <rPr>
        <sz val="10"/>
        <rFont val="宋体"/>
        <family val="3"/>
        <charset val="134"/>
      </rPr>
      <t>以内；</t>
    </r>
    <phoneticPr fontId="1" type="noConversion"/>
  </si>
  <si>
    <t>株</t>
    <phoneticPr fontId="1" type="noConversion"/>
  </si>
  <si>
    <r>
      <t>1</t>
    </r>
    <r>
      <rPr>
        <sz val="10"/>
        <rFont val="宋体"/>
        <family val="3"/>
        <charset val="134"/>
      </rPr>
      <t>、残漏树根均为乔木类，以</t>
    </r>
    <r>
      <rPr>
        <sz val="10"/>
        <rFont val="Inherit"/>
        <family val="2"/>
      </rPr>
      <t>“</t>
    </r>
    <r>
      <rPr>
        <sz val="10"/>
        <rFont val="宋体"/>
        <family val="3"/>
        <charset val="134"/>
      </rPr>
      <t>木麻黄</t>
    </r>
    <r>
      <rPr>
        <sz val="10"/>
        <rFont val="Inherit"/>
        <family val="2"/>
      </rPr>
      <t>”</t>
    </r>
    <r>
      <rPr>
        <sz val="10"/>
        <rFont val="宋体"/>
        <family val="3"/>
        <charset val="134"/>
      </rPr>
      <t>为主。估算数量约为</t>
    </r>
    <r>
      <rPr>
        <sz val="10"/>
        <rFont val="Inherit"/>
        <family val="2"/>
      </rPr>
      <t>12000</t>
    </r>
    <r>
      <rPr>
        <sz val="10"/>
        <rFont val="宋体"/>
        <family val="3"/>
        <charset val="134"/>
      </rPr>
      <t xml:space="preserve">棵。
</t>
    </r>
    <r>
      <rPr>
        <sz val="10"/>
        <rFont val="Inherit"/>
        <family val="2"/>
      </rPr>
      <t>2</t>
    </r>
    <r>
      <rPr>
        <sz val="10"/>
        <rFont val="宋体"/>
        <family val="3"/>
        <charset val="134"/>
      </rPr>
      <t>、运距：</t>
    </r>
    <r>
      <rPr>
        <sz val="10"/>
        <rFont val="Inherit"/>
        <family val="2"/>
      </rPr>
      <t>300m</t>
    </r>
    <r>
      <rPr>
        <sz val="10"/>
        <rFont val="宋体"/>
        <family val="3"/>
        <charset val="134"/>
      </rPr>
      <t>以内；</t>
    </r>
    <phoneticPr fontId="1" type="noConversion"/>
  </si>
  <si>
    <t>表层清理</t>
    <phoneticPr fontId="1" type="noConversion"/>
  </si>
  <si>
    <t>1、表层达植被根部，厚度估算300mm以内；
2、运距：300m以内；</t>
    <phoneticPr fontId="1" type="noConversion"/>
  </si>
  <si>
    <t>场地平整</t>
    <phoneticPr fontId="1" type="noConversion"/>
  </si>
  <si>
    <t>土方挖填、压实、平整</t>
    <phoneticPr fontId="1" type="noConversion"/>
  </si>
  <si>
    <r>
      <t>1</t>
    </r>
    <r>
      <rPr>
        <sz val="10"/>
        <rFont val="宋体"/>
        <family val="3"/>
        <charset val="134"/>
      </rPr>
      <t xml:space="preserve">、工程征用地块红线内，按设计要求标高要求进行土方工程的挖填、压实、平整。
</t>
    </r>
    <r>
      <rPr>
        <sz val="10"/>
        <rFont val="Inherit"/>
        <family val="2"/>
      </rPr>
      <t>2</t>
    </r>
    <r>
      <rPr>
        <sz val="10"/>
        <rFont val="宋体"/>
        <family val="3"/>
        <charset val="134"/>
      </rPr>
      <t>、开挖土方数量：
区域一，火炬塔辐射范围内（约</t>
    </r>
    <r>
      <rPr>
        <sz val="10"/>
        <rFont val="Inherit"/>
        <family val="2"/>
      </rPr>
      <t>13000</t>
    </r>
    <r>
      <rPr>
        <sz val="10"/>
        <rFont val="宋体"/>
        <family val="3"/>
        <charset val="134"/>
      </rPr>
      <t>㎡）平均开挖约</t>
    </r>
    <r>
      <rPr>
        <sz val="10"/>
        <rFont val="Inherit"/>
        <family val="2"/>
      </rPr>
      <t>1.6m</t>
    </r>
    <r>
      <rPr>
        <sz val="10"/>
        <rFont val="宋体"/>
        <family val="3"/>
        <charset val="134"/>
      </rPr>
      <t>，开挖量约为</t>
    </r>
    <r>
      <rPr>
        <sz val="10"/>
        <rFont val="Inherit"/>
        <family val="2"/>
      </rPr>
      <t>20800m</t>
    </r>
    <r>
      <rPr>
        <sz val="10"/>
        <rFont val="宋体"/>
        <family val="3"/>
        <charset val="134"/>
      </rPr>
      <t>³；
区域二，装置、维修区（约</t>
    </r>
    <r>
      <rPr>
        <sz val="10"/>
        <rFont val="Inherit"/>
        <family val="2"/>
      </rPr>
      <t>21000</t>
    </r>
    <r>
      <rPr>
        <sz val="10"/>
        <rFont val="宋体"/>
        <family val="3"/>
        <charset val="134"/>
      </rPr>
      <t>㎡）平均开挖约</t>
    </r>
    <r>
      <rPr>
        <sz val="10"/>
        <rFont val="Inherit"/>
        <family val="2"/>
      </rPr>
      <t>1.0m</t>
    </r>
    <r>
      <rPr>
        <sz val="10"/>
        <rFont val="宋体"/>
        <family val="3"/>
        <charset val="134"/>
      </rPr>
      <t>，开挖量约</t>
    </r>
    <r>
      <rPr>
        <sz val="10"/>
        <rFont val="Inherit"/>
        <family val="2"/>
      </rPr>
      <t>21000m</t>
    </r>
    <r>
      <rPr>
        <sz val="10"/>
        <rFont val="宋体"/>
        <family val="3"/>
        <charset val="134"/>
      </rPr>
      <t>³。
上述区域一、二合计为</t>
    </r>
    <r>
      <rPr>
        <sz val="10"/>
        <rFont val="Inherit"/>
        <family val="2"/>
      </rPr>
      <t>34000</t>
    </r>
    <r>
      <rPr>
        <sz val="10"/>
        <rFont val="宋体"/>
        <family val="3"/>
        <charset val="134"/>
      </rPr>
      <t>㎡（按</t>
    </r>
    <r>
      <rPr>
        <sz val="10"/>
        <rFont val="Inherit"/>
        <family val="2"/>
      </rPr>
      <t>41800m</t>
    </r>
    <r>
      <rPr>
        <sz val="10"/>
        <rFont val="宋体"/>
        <family val="3"/>
        <charset val="134"/>
      </rPr>
      <t>³计算）。</t>
    </r>
    <phoneticPr fontId="1" type="noConversion"/>
  </si>
  <si>
    <t>挖方
(深度&gt;2m)</t>
    <phoneticPr fontId="1" type="noConversion"/>
  </si>
  <si>
    <r>
      <rPr>
        <sz val="10"/>
        <rFont val="宋体"/>
        <family val="3"/>
        <charset val="134"/>
      </rPr>
      <t>区域一，火炬塔辐射范围内（约</t>
    </r>
    <r>
      <rPr>
        <sz val="10"/>
        <rFont val="Inherit"/>
        <family val="2"/>
      </rPr>
      <t>13000</t>
    </r>
    <r>
      <rPr>
        <sz val="10"/>
        <rFont val="宋体"/>
        <family val="3"/>
        <charset val="134"/>
      </rPr>
      <t>㎡）平均开挖约</t>
    </r>
    <r>
      <rPr>
        <sz val="10"/>
        <rFont val="Inherit"/>
        <family val="2"/>
      </rPr>
      <t>1.6m</t>
    </r>
    <r>
      <rPr>
        <sz val="10"/>
        <rFont val="宋体"/>
        <family val="3"/>
        <charset val="134"/>
      </rPr>
      <t>，开挖量约为</t>
    </r>
    <r>
      <rPr>
        <sz val="10"/>
        <rFont val="Inherit"/>
        <family val="2"/>
      </rPr>
      <t>20800m</t>
    </r>
    <r>
      <rPr>
        <sz val="10"/>
        <rFont val="宋体"/>
        <family val="3"/>
        <charset val="134"/>
      </rPr>
      <t>³；
包含土方挖、装、运、卸；
弃土运距：</t>
    </r>
    <r>
      <rPr>
        <sz val="10"/>
        <rFont val="Inherit"/>
        <family val="2"/>
      </rPr>
      <t>200m</t>
    </r>
    <r>
      <rPr>
        <sz val="10"/>
        <rFont val="宋体"/>
        <family val="3"/>
        <charset val="134"/>
      </rPr>
      <t>以内；</t>
    </r>
    <phoneticPr fontId="1" type="noConversion"/>
  </si>
  <si>
    <t>挖方
(深度≤2m)</t>
    <phoneticPr fontId="1" type="noConversion"/>
  </si>
  <si>
    <r>
      <rPr>
        <sz val="10"/>
        <rFont val="宋体"/>
        <family val="3"/>
        <charset val="134"/>
      </rPr>
      <t>区域二，装置、维修区（约</t>
    </r>
    <r>
      <rPr>
        <sz val="10"/>
        <rFont val="Inherit"/>
        <family val="2"/>
      </rPr>
      <t>21000</t>
    </r>
    <r>
      <rPr>
        <sz val="10"/>
        <rFont val="宋体"/>
        <family val="3"/>
        <charset val="134"/>
      </rPr>
      <t>㎡）平均开挖约</t>
    </r>
    <r>
      <rPr>
        <sz val="10"/>
        <rFont val="Inherit"/>
        <family val="2"/>
      </rPr>
      <t>1.0m</t>
    </r>
    <r>
      <rPr>
        <sz val="10"/>
        <rFont val="宋体"/>
        <family val="3"/>
        <charset val="134"/>
      </rPr>
      <t>，开挖量约</t>
    </r>
    <r>
      <rPr>
        <sz val="10"/>
        <rFont val="Inherit"/>
        <family val="2"/>
      </rPr>
      <t>21000m³</t>
    </r>
    <r>
      <rPr>
        <sz val="10"/>
        <rFont val="宋体"/>
        <family val="3"/>
        <charset val="134"/>
      </rPr>
      <t>。
包含土方挖、装、运、卸；
弃土运距：</t>
    </r>
    <r>
      <rPr>
        <sz val="10"/>
        <rFont val="Inherit"/>
        <family val="2"/>
      </rPr>
      <t>300m</t>
    </r>
    <r>
      <rPr>
        <sz val="10"/>
        <rFont val="宋体"/>
        <family val="3"/>
        <charset val="134"/>
      </rPr>
      <t>以内；</t>
    </r>
    <phoneticPr fontId="1" type="noConversion"/>
  </si>
  <si>
    <t>回填、压实、平整</t>
    <phoneticPr fontId="1" type="noConversion"/>
  </si>
  <si>
    <r>
      <rPr>
        <sz val="10"/>
        <rFont val="宋体"/>
        <family val="3"/>
        <charset val="134"/>
      </rPr>
      <t>依据工程征用地块红线图，在用地红线位置处，采用不少于</t>
    </r>
    <r>
      <rPr>
        <sz val="10"/>
        <rFont val="Inherit"/>
        <family val="2"/>
      </rPr>
      <t>1.8m</t>
    </r>
    <r>
      <rPr>
        <sz val="10"/>
        <rFont val="宋体"/>
        <family val="3"/>
        <charset val="134"/>
      </rPr>
      <t>高的铁丝网（防锈性）进行围挡，（包含基础施工）。</t>
    </r>
    <phoneticPr fontId="1" type="noConversion"/>
  </si>
  <si>
    <r>
      <rPr>
        <sz val="10"/>
        <rFont val="宋体"/>
        <family val="3"/>
        <charset val="134"/>
      </rPr>
      <t>采用不少于</t>
    </r>
    <r>
      <rPr>
        <sz val="10"/>
        <rFont val="Inherit"/>
        <family val="2"/>
      </rPr>
      <t>1.8m</t>
    </r>
    <r>
      <rPr>
        <sz val="10"/>
        <rFont val="宋体"/>
        <family val="3"/>
        <charset val="134"/>
      </rPr>
      <t>高的铁丝网（防锈性）进行围挡</t>
    </r>
    <r>
      <rPr>
        <sz val="10"/>
        <rFont val="Inherit"/>
        <family val="2"/>
      </rPr>
      <t xml:space="preserve">; </t>
    </r>
    <phoneticPr fontId="1" type="noConversion"/>
  </si>
  <si>
    <t>C25砼基础</t>
    <phoneticPr fontId="1" type="noConversion"/>
  </si>
  <si>
    <t>m3</t>
    <phoneticPr fontId="1" type="noConversion"/>
  </si>
  <si>
    <r>
      <t>C25</t>
    </r>
    <r>
      <rPr>
        <sz val="10"/>
        <rFont val="宋体"/>
        <family val="3"/>
        <charset val="134"/>
      </rPr>
      <t>砼基础：
长宽高：</t>
    </r>
    <r>
      <rPr>
        <sz val="10"/>
        <rFont val="Inherit"/>
        <family val="2"/>
      </rPr>
      <t>200mm*200mm*400mm</t>
    </r>
    <r>
      <rPr>
        <sz val="10"/>
        <rFont val="宋体"/>
        <family val="3"/>
        <charset val="134"/>
      </rPr>
      <t>，间距：</t>
    </r>
    <r>
      <rPr>
        <sz val="10"/>
        <rFont val="Inherit"/>
        <family val="2"/>
      </rPr>
      <t xml:space="preserve">3m
</t>
    </r>
    <r>
      <rPr>
        <sz val="10"/>
        <rFont val="宋体"/>
        <family val="3"/>
        <charset val="134"/>
      </rPr>
      <t>包含基础开挖、基层夯实、模板、砼浇筑等</t>
    </r>
    <phoneticPr fontId="1" type="noConversion"/>
  </si>
  <si>
    <r>
      <rPr>
        <sz val="10"/>
        <rFont val="宋体"/>
        <family val="3"/>
        <charset val="134"/>
      </rPr>
      <t>因详细设计未出，暂按水土保持方案中的排水沟施工。
每米使用材料：
砖用量：约</t>
    </r>
    <r>
      <rPr>
        <sz val="10"/>
        <rFont val="Inherit"/>
        <family val="2"/>
      </rPr>
      <t xml:space="preserve">0.25m3
</t>
    </r>
    <r>
      <rPr>
        <sz val="10"/>
        <rFont val="宋体"/>
        <family val="3"/>
        <charset val="134"/>
      </rPr>
      <t>砂浆抹灰用量：约</t>
    </r>
    <r>
      <rPr>
        <sz val="10"/>
        <rFont val="Inherit"/>
        <family val="2"/>
      </rPr>
      <t>0.0432m3</t>
    </r>
    <r>
      <rPr>
        <sz val="10"/>
        <rFont val="宋体"/>
        <family val="3"/>
        <charset val="134"/>
      </rPr>
      <t>。</t>
    </r>
    <phoneticPr fontId="1" type="noConversion"/>
  </si>
  <si>
    <r>
      <rPr>
        <sz val="10"/>
        <rFont val="宋体"/>
        <family val="3"/>
        <charset val="134"/>
      </rPr>
      <t>合</t>
    </r>
    <r>
      <rPr>
        <sz val="10"/>
        <rFont val="Inherit"/>
        <family val="2"/>
      </rPr>
      <t xml:space="preserve">    </t>
    </r>
    <r>
      <rPr>
        <sz val="10"/>
        <rFont val="宋体"/>
        <family val="3"/>
        <charset val="134"/>
      </rPr>
      <t>计</t>
    </r>
    <r>
      <rPr>
        <sz val="10"/>
        <rFont val="Inherit"/>
        <family val="2"/>
      </rPr>
      <t>(</t>
    </r>
    <r>
      <rPr>
        <sz val="10"/>
        <rFont val="宋体"/>
        <family val="3"/>
        <charset val="134"/>
      </rPr>
      <t>含税</t>
    </r>
    <r>
      <rPr>
        <sz val="10"/>
        <rFont val="Inherit"/>
        <family val="2"/>
      </rPr>
      <t>9%)</t>
    </r>
    <phoneticPr fontId="1" type="noConversion"/>
  </si>
  <si>
    <r>
      <t>说明：
1、本招标项目为古雷气体应急集中处置项目--福海创火炬场地平整及防护工程。合同模式采用固定总价模式，本招标清单中的工作内容视为本招标项目在甲方现场实际应施工区域内的所有施工及其他相关(如机械设备进出厂、</t>
    </r>
    <r>
      <rPr>
        <sz val="10"/>
        <rFont val="宋体"/>
        <family val="3"/>
        <charset val="134"/>
        <scheme val="minor"/>
      </rPr>
      <t>安全文明生产施工、保险等相关法律法规及施工管理规定要求的内容</t>
    </r>
    <r>
      <rPr>
        <sz val="10"/>
        <rFont val="宋体"/>
        <family val="2"/>
        <charset val="134"/>
        <scheme val="minor"/>
      </rPr>
      <t>）的所有工作内容，除甲方另有变更要求外，不作任何其他工作内容追加。税率按国家税务政策调整。
2、以上招标清单工程量均为估算量，但视为本招标项目施工的所有工作量，如果实际完成量大于或小于此招标清单中相应工程量的5%，则大于105%的量或小于95%的量，结算时作相应增加或扣减，如果实际完成量中有出现全部取消未做项，则在结算中此类未做项全部扣除。税率按国家税务政策调整。</t>
    </r>
    <phoneticPr fontId="1" type="noConversion"/>
  </si>
</sst>
</file>

<file path=xl/styles.xml><?xml version="1.0" encoding="utf-8"?>
<styleSheet xmlns="http://schemas.openxmlformats.org/spreadsheetml/2006/main">
  <numFmts count="1">
    <numFmt numFmtId="176" formatCode="0.0_ "/>
  </numFmts>
  <fonts count="9">
    <font>
      <sz val="11"/>
      <color theme="1"/>
      <name val="宋体"/>
      <family val="2"/>
      <charset val="134"/>
      <scheme val="minor"/>
    </font>
    <font>
      <sz val="9"/>
      <name val="宋体"/>
      <family val="2"/>
      <charset val="134"/>
      <scheme val="minor"/>
    </font>
    <font>
      <sz val="11"/>
      <name val="宋体"/>
      <family val="2"/>
      <charset val="134"/>
      <scheme val="minor"/>
    </font>
    <font>
      <b/>
      <sz val="10"/>
      <name val="宋体"/>
      <family val="3"/>
      <charset val="134"/>
    </font>
    <font>
      <sz val="10"/>
      <name val="Inherit"/>
      <family val="2"/>
    </font>
    <font>
      <sz val="10"/>
      <name val="宋体"/>
      <family val="3"/>
      <charset val="134"/>
    </font>
    <font>
      <sz val="10"/>
      <name val="宋体"/>
      <family val="2"/>
      <charset val="134"/>
      <scheme val="minor"/>
    </font>
    <font>
      <sz val="9"/>
      <name val="宋体"/>
      <family val="3"/>
      <charset val="134"/>
    </font>
    <font>
      <sz val="10"/>
      <name val="宋体"/>
      <family val="3"/>
      <charset val="134"/>
      <scheme val="minor"/>
    </font>
  </fonts>
  <fills count="3">
    <fill>
      <patternFill patternType="none"/>
    </fill>
    <fill>
      <patternFill patternType="gray125"/>
    </fill>
    <fill>
      <patternFill patternType="solid">
        <fgColor rgb="FFDAF9FB"/>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0">
    <xf numFmtId="0" fontId="0" fillId="0" borderId="0" xfId="0">
      <alignment vertical="center"/>
    </xf>
    <xf numFmtId="0" fontId="4" fillId="2" borderId="1" xfId="0" applyFont="1" applyFill="1" applyBorder="1" applyAlignment="1">
      <alignment vertical="center" wrapText="1" shrinkToFit="1"/>
    </xf>
    <xf numFmtId="0" fontId="5" fillId="2" borderId="1" xfId="0" applyFont="1" applyFill="1" applyBorder="1" applyAlignment="1">
      <alignment vertical="center" wrapText="1" shrinkToFit="1"/>
    </xf>
    <xf numFmtId="0" fontId="4" fillId="2" borderId="5" xfId="0" applyFont="1" applyFill="1" applyBorder="1" applyAlignment="1">
      <alignment vertical="center" wrapText="1" shrinkToFit="1"/>
    </xf>
    <xf numFmtId="0" fontId="3" fillId="2" borderId="1" xfId="0" applyFont="1" applyFill="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1" xfId="0" applyFont="1" applyBorder="1" applyAlignment="1">
      <alignment vertical="center" shrinkToFit="1"/>
    </xf>
    <xf numFmtId="0" fontId="4" fillId="2" borderId="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176" fontId="4" fillId="2" borderId="1" xfId="0" applyNumberFormat="1" applyFont="1" applyFill="1" applyBorder="1" applyAlignment="1">
      <alignment vertical="center" wrapText="1" shrinkToFit="1"/>
    </xf>
    <xf numFmtId="0" fontId="3" fillId="2" borderId="1" xfId="0" applyFont="1" applyFill="1" applyBorder="1" applyAlignment="1">
      <alignment horizontal="center" vertical="center" shrinkToFit="1"/>
    </xf>
    <xf numFmtId="0" fontId="4" fillId="2" borderId="1" xfId="0" applyFont="1" applyFill="1" applyBorder="1" applyAlignment="1">
      <alignment vertical="center" shrinkToFit="1"/>
    </xf>
    <xf numFmtId="0" fontId="4" fillId="2" borderId="3" xfId="0" applyFont="1" applyFill="1" applyBorder="1" applyAlignment="1">
      <alignment vertical="center" shrinkToFit="1"/>
    </xf>
    <xf numFmtId="0" fontId="2" fillId="0" borderId="2" xfId="0" applyFont="1" applyBorder="1" applyAlignment="1">
      <alignment horizontal="center" vertical="center" shrinkToFit="1"/>
    </xf>
    <xf numFmtId="0" fontId="6" fillId="0" borderId="3" xfId="0" applyFont="1" applyBorder="1" applyAlignment="1">
      <alignment horizontal="left" vertical="center" wrapText="1" shrinkToFit="1"/>
    </xf>
    <xf numFmtId="0" fontId="4" fillId="2" borderId="4" xfId="0" applyFont="1" applyFill="1" applyBorder="1" applyAlignment="1">
      <alignment horizontal="center" vertical="center" wrapText="1" shrinkToFit="1"/>
    </xf>
    <xf numFmtId="0" fontId="2" fillId="0" borderId="0" xfId="0" applyFont="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0" fontId="2" fillId="0" borderId="0" xfId="0" applyFont="1" applyAlignment="1">
      <alignment horizontal="center" vertical="center" shrinkToFi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s>
</file>

<file path=xl/worksheets/sheet1.xml><?xml version="1.0" encoding="utf-8"?>
<worksheet xmlns="http://schemas.openxmlformats.org/spreadsheetml/2006/main" xmlns:r="http://schemas.openxmlformats.org/officeDocument/2006/relationships">
  <sheetPr codeName="Sheet1"/>
  <dimension ref="A1:H15"/>
  <sheetViews>
    <sheetView showGridLines="0" tabSelected="1" topLeftCell="A7" workbookViewId="0">
      <selection activeCell="A15" sqref="A15:H15"/>
    </sheetView>
  </sheetViews>
  <sheetFormatPr defaultRowHeight="13.5"/>
  <cols>
    <col min="1" max="1" width="3.25" style="16" customWidth="1"/>
    <col min="2" max="2" width="6.25" style="16" customWidth="1"/>
    <col min="3" max="3" width="9.375" style="16" customWidth="1"/>
    <col min="4" max="4" width="4.125" style="19" customWidth="1"/>
    <col min="5" max="5" width="5.75" style="16" customWidth="1"/>
    <col min="6" max="6" width="53.125" style="16" customWidth="1"/>
    <col min="7" max="7" width="7.75" style="16" customWidth="1"/>
    <col min="8" max="8" width="6.75" style="16" customWidth="1"/>
    <col min="9" max="16384" width="9" style="16"/>
  </cols>
  <sheetData>
    <row r="1" spans="1:8">
      <c r="A1" s="13" t="s">
        <v>13</v>
      </c>
      <c r="B1" s="13"/>
      <c r="C1" s="13"/>
      <c r="D1" s="13"/>
      <c r="E1" s="13"/>
      <c r="F1" s="13"/>
    </row>
    <row r="2" spans="1:8" s="17" customFormat="1" ht="24">
      <c r="A2" s="10" t="s">
        <v>0</v>
      </c>
      <c r="B2" s="4" t="s">
        <v>1</v>
      </c>
      <c r="C2" s="4" t="s">
        <v>14</v>
      </c>
      <c r="D2" s="4" t="s">
        <v>2</v>
      </c>
      <c r="E2" s="4" t="s">
        <v>3</v>
      </c>
      <c r="F2" s="4" t="s">
        <v>4</v>
      </c>
      <c r="G2" s="5" t="s">
        <v>15</v>
      </c>
      <c r="H2" s="6" t="s">
        <v>16</v>
      </c>
    </row>
    <row r="3" spans="1:8" s="17" customFormat="1" ht="78.75" customHeight="1">
      <c r="A3" s="11">
        <v>1</v>
      </c>
      <c r="B3" s="2" t="s">
        <v>17</v>
      </c>
      <c r="C3" s="1" t="s">
        <v>5</v>
      </c>
      <c r="D3" s="7" t="s">
        <v>6</v>
      </c>
      <c r="E3" s="1">
        <v>45000</v>
      </c>
      <c r="F3" s="1" t="s">
        <v>18</v>
      </c>
      <c r="G3" s="18"/>
      <c r="H3" s="18"/>
    </row>
    <row r="4" spans="1:8" s="17" customFormat="1" ht="29.25" customHeight="1">
      <c r="A4" s="11">
        <v>1.1000000000000001</v>
      </c>
      <c r="B4" s="1"/>
      <c r="C4" s="1" t="s">
        <v>5</v>
      </c>
      <c r="D4" s="8" t="s">
        <v>19</v>
      </c>
      <c r="E4" s="1">
        <v>12000</v>
      </c>
      <c r="F4" s="1" t="s">
        <v>20</v>
      </c>
      <c r="G4" s="18"/>
      <c r="H4" s="18"/>
    </row>
    <row r="5" spans="1:8" s="17" customFormat="1" ht="29.25" customHeight="1">
      <c r="A5" s="11">
        <v>1.2</v>
      </c>
      <c r="B5" s="1"/>
      <c r="C5" s="2" t="s">
        <v>21</v>
      </c>
      <c r="D5" s="7" t="s">
        <v>6</v>
      </c>
      <c r="E5" s="1">
        <f>E3</f>
        <v>45000</v>
      </c>
      <c r="F5" s="2" t="s">
        <v>22</v>
      </c>
      <c r="G5" s="18"/>
      <c r="H5" s="18"/>
    </row>
    <row r="6" spans="1:8" s="17" customFormat="1" ht="111.75" customHeight="1">
      <c r="A6" s="11">
        <v>2</v>
      </c>
      <c r="B6" s="2" t="s">
        <v>23</v>
      </c>
      <c r="C6" s="2" t="s">
        <v>24</v>
      </c>
      <c r="D6" s="7" t="s">
        <v>7</v>
      </c>
      <c r="E6" s="1">
        <f>SUM(E7:E8)</f>
        <v>41800</v>
      </c>
      <c r="F6" s="1" t="s">
        <v>25</v>
      </c>
      <c r="G6" s="18"/>
      <c r="H6" s="18"/>
    </row>
    <row r="7" spans="1:8" s="17" customFormat="1" ht="57" customHeight="1">
      <c r="A7" s="11">
        <v>2.1</v>
      </c>
      <c r="B7" s="1"/>
      <c r="C7" s="2" t="s">
        <v>26</v>
      </c>
      <c r="D7" s="7" t="s">
        <v>7</v>
      </c>
      <c r="E7" s="1">
        <f>13000*1.6</f>
        <v>20800</v>
      </c>
      <c r="F7" s="1" t="s">
        <v>27</v>
      </c>
      <c r="G7" s="18"/>
      <c r="H7" s="18"/>
    </row>
    <row r="8" spans="1:8" s="17" customFormat="1" ht="57" customHeight="1">
      <c r="A8" s="11">
        <v>2.2000000000000002</v>
      </c>
      <c r="B8" s="1"/>
      <c r="C8" s="2" t="s">
        <v>28</v>
      </c>
      <c r="D8" s="7" t="s">
        <v>7</v>
      </c>
      <c r="E8" s="1">
        <v>21000</v>
      </c>
      <c r="F8" s="1" t="s">
        <v>29</v>
      </c>
      <c r="G8" s="18"/>
      <c r="H8" s="18"/>
    </row>
    <row r="9" spans="1:8" s="17" customFormat="1" ht="24">
      <c r="A9" s="11">
        <v>2.2000000000000002</v>
      </c>
      <c r="B9" s="1"/>
      <c r="C9" s="2" t="s">
        <v>30</v>
      </c>
      <c r="D9" s="7" t="s">
        <v>6</v>
      </c>
      <c r="E9" s="1">
        <f>13000+21000</f>
        <v>34000</v>
      </c>
      <c r="F9" s="2"/>
      <c r="G9" s="18"/>
      <c r="H9" s="18"/>
    </row>
    <row r="10" spans="1:8" s="17" customFormat="1" ht="29.25" customHeight="1">
      <c r="A10" s="11">
        <v>3</v>
      </c>
      <c r="B10" s="1" t="s">
        <v>8</v>
      </c>
      <c r="C10" s="1" t="s">
        <v>9</v>
      </c>
      <c r="D10" s="7" t="s">
        <v>10</v>
      </c>
      <c r="E10" s="1">
        <v>1200</v>
      </c>
      <c r="F10" s="1" t="s">
        <v>31</v>
      </c>
      <c r="G10" s="18"/>
      <c r="H10" s="18"/>
    </row>
    <row r="11" spans="1:8" s="17" customFormat="1" ht="29.25" customHeight="1">
      <c r="A11" s="11">
        <v>3.1</v>
      </c>
      <c r="B11" s="1"/>
      <c r="C11" s="1" t="s">
        <v>9</v>
      </c>
      <c r="D11" s="7" t="s">
        <v>10</v>
      </c>
      <c r="E11" s="1">
        <f>E10</f>
        <v>1200</v>
      </c>
      <c r="F11" s="1" t="s">
        <v>32</v>
      </c>
      <c r="G11" s="18"/>
      <c r="H11" s="18"/>
    </row>
    <row r="12" spans="1:8" s="17" customFormat="1" ht="46.5" customHeight="1">
      <c r="A12" s="11">
        <v>3.2</v>
      </c>
      <c r="B12" s="1"/>
      <c r="C12" s="2" t="s">
        <v>33</v>
      </c>
      <c r="D12" s="7" t="s">
        <v>34</v>
      </c>
      <c r="E12" s="9">
        <f>0.2*0.2*0.4*(E11/3)</f>
        <v>6.4000000000000012</v>
      </c>
      <c r="F12" s="1" t="s">
        <v>35</v>
      </c>
      <c r="G12" s="18"/>
      <c r="H12" s="18"/>
    </row>
    <row r="13" spans="1:8" s="17" customFormat="1" ht="56.25" customHeight="1">
      <c r="A13" s="11">
        <v>4</v>
      </c>
      <c r="B13" s="1" t="s">
        <v>11</v>
      </c>
      <c r="C13" s="1" t="s">
        <v>12</v>
      </c>
      <c r="D13" s="7" t="s">
        <v>10</v>
      </c>
      <c r="E13" s="1">
        <v>1200</v>
      </c>
      <c r="F13" s="3" t="s">
        <v>36</v>
      </c>
      <c r="G13" s="18"/>
      <c r="H13" s="18"/>
    </row>
    <row r="14" spans="1:8" s="17" customFormat="1" ht="29.25" customHeight="1">
      <c r="A14" s="12"/>
      <c r="B14" s="15" t="s">
        <v>37</v>
      </c>
      <c r="C14" s="15"/>
      <c r="D14" s="15"/>
      <c r="E14" s="15"/>
      <c r="F14" s="15"/>
      <c r="G14" s="18"/>
      <c r="H14" s="18"/>
    </row>
    <row r="15" spans="1:8" s="17" customFormat="1" ht="100.5" customHeight="1">
      <c r="A15" s="14" t="s">
        <v>38</v>
      </c>
      <c r="B15" s="14"/>
      <c r="C15" s="14"/>
      <c r="D15" s="14"/>
      <c r="E15" s="14"/>
      <c r="F15" s="14"/>
      <c r="G15" s="14"/>
      <c r="H15" s="14"/>
    </row>
  </sheetData>
  <mergeCells count="3">
    <mergeCell ref="A1:F1"/>
    <mergeCell ref="A15:H15"/>
    <mergeCell ref="B14:F14"/>
  </mergeCells>
  <phoneticPr fontId="1" type="noConversion"/>
  <printOptions horizontalCentered="1"/>
  <pageMargins left="0.39370078740157483" right="0.39370078740157483" top="0.39370078740157483" bottom="0.39370078740157483" header="0.31496062992125984" footer="0.31496062992125984"/>
  <pageSetup paperSize="9" orientation="portrait" horizontalDpi="200" verticalDpi="200" r:id="rId1"/>
  <legacyDrawing r:id="rId2"/>
  <controls>
    <control shapeId="1028" r:id="rId3" name="Control 4"/>
    <control shapeId="1027" r:id="rId4" name="Control 3"/>
    <control shapeId="1026" r:id="rId5" name="Control 2"/>
    <control shapeId="1025" r:id="rId6" name="Control 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2022-11-07T08:39:44Z</dcterms:modified>
</cp:coreProperties>
</file>