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515" windowHeight="10530" tabRatio="940" activeTab="6"/>
  </bookViews>
  <sheets>
    <sheet name="43-C-101" sheetId="5" r:id="rId1"/>
    <sheet name="43-C-202" sheetId="6" r:id="rId2"/>
    <sheet name="43-C-204" sheetId="10" r:id="rId3"/>
    <sheet name="44-C-101" sheetId="7" r:id="rId4"/>
    <sheet name="劳动保护43-C-203" sheetId="1" r:id="rId5"/>
    <sheet name="43-C-102A" sheetId="11" r:id="rId6"/>
    <sheet name="43-C-102B" sheetId="12" r:id="rId7"/>
  </sheets>
  <definedNames>
    <definedName name="_xlnm._FilterDatabase" localSheetId="0" hidden="1">'43-C-101'!$A$2:$O$393</definedName>
    <definedName name="_xlnm._FilterDatabase" localSheetId="1" hidden="1">'43-C-202'!$A$2:$O$223</definedName>
    <definedName name="_xlnm._FilterDatabase" localSheetId="2" hidden="1">'43-C-204'!$A$2:$O$313</definedName>
    <definedName name="_xlnm._FilterDatabase" localSheetId="3" hidden="1">'44-C-101'!$A$2:$O$184</definedName>
    <definedName name="_xlnm._FilterDatabase" localSheetId="4" hidden="1">'劳动保护43-C-203'!$A$2:$K$181</definedName>
    <definedName name="_xlnm._FilterDatabase" localSheetId="5" hidden="1">'43-C-102A'!$A$2:$S$333</definedName>
    <definedName name="_xlnm._FilterDatabase" localSheetId="6" hidden="1">'43-C-102B'!$A$2:$R$334</definedName>
  </definedNames>
  <calcPr calcId="144525"/>
</workbook>
</file>

<file path=xl/sharedStrings.xml><?xml version="1.0" encoding="utf-8"?>
<sst xmlns="http://schemas.openxmlformats.org/spreadsheetml/2006/main" count="13726" uniqueCount="183">
  <si>
    <t>芳烃团队塔设备劳动保护维修工程</t>
  </si>
  <si>
    <t>序号</t>
  </si>
  <si>
    <t>标高（EL）mm</t>
  </si>
  <si>
    <t>项目</t>
  </si>
  <si>
    <t>施工项目</t>
  </si>
  <si>
    <t>型材</t>
  </si>
  <si>
    <t>规格</t>
  </si>
  <si>
    <t>工作范围描述</t>
  </si>
  <si>
    <t>计量单位</t>
  </si>
  <si>
    <t>单位长度</t>
  </si>
  <si>
    <t>数量</t>
  </si>
  <si>
    <t>数量小计</t>
  </si>
  <si>
    <t>理论单重kg/m</t>
  </si>
  <si>
    <t>暂定重量</t>
  </si>
  <si>
    <t>备注</t>
  </si>
  <si>
    <t>11200（1F)</t>
  </si>
  <si>
    <t>平台</t>
  </si>
  <si>
    <t>内圈梁</t>
  </si>
  <si>
    <t>角钢</t>
  </si>
  <si>
    <t>∠100*80*6</t>
  </si>
  <si>
    <t>除锈防腐，1.环氧富锌底漆，环氧云铁中间漆，双组份脂肪族聚氨酯面漆
2.底漆 2道 中漆 1道 面漆 2道
3.漆膜厚度≥280um</t>
  </si>
  <si>
    <t>m</t>
  </si>
  <si>
    <t>材料乙供</t>
  </si>
  <si>
    <t>重锈</t>
  </si>
  <si>
    <t>外圈梁</t>
  </si>
  <si>
    <t>边梁</t>
  </si>
  <si>
    <t>悬臂支架（B.K.T)</t>
  </si>
  <si>
    <t>槽钢</t>
  </si>
  <si>
    <t>[140*58*6</t>
  </si>
  <si>
    <t>平台支架（B.K.T)</t>
  </si>
  <si>
    <t>钢板</t>
  </si>
  <si>
    <t>δ12</t>
  </si>
  <si>
    <t>kg</t>
  </si>
  <si>
    <t>护栏</t>
  </si>
  <si>
    <t>立柱</t>
  </si>
  <si>
    <t>∠50*50*5</t>
  </si>
  <si>
    <t>更换（包含拆除和安装，及材料乙供），除锈防腐：1.环氧富锌底漆，环氧云铁中间漆，双组份脂肪族聚氨酯面漆
2.底漆 2道 中漆 1道 面漆 2道
3.漆膜厚度≥280um</t>
  </si>
  <si>
    <t>轻锈</t>
  </si>
  <si>
    <t>扶手</t>
  </si>
  <si>
    <t>钢管</t>
  </si>
  <si>
    <t>φ38*2.5</t>
  </si>
  <si>
    <t>横杆</t>
  </si>
  <si>
    <t>扁钢</t>
  </si>
  <si>
    <t>▬30*4</t>
  </si>
  <si>
    <t>踢脚板</t>
  </si>
  <si>
    <t>▬100*5</t>
  </si>
  <si>
    <t>13500（2F)</t>
  </si>
  <si>
    <t>[14a</t>
  </si>
  <si>
    <t>直爬梯</t>
  </si>
  <si>
    <t>梯柱</t>
  </si>
  <si>
    <t>踏棍</t>
  </si>
  <si>
    <t>圆钢</t>
  </si>
  <si>
    <t>φ20</t>
  </si>
  <si>
    <t>护笼纵向扁钢</t>
  </si>
  <si>
    <t>护笼横向扁钢</t>
  </si>
  <si>
    <t>▬50*4</t>
  </si>
  <si>
    <t>17000（3F)</t>
  </si>
  <si>
    <t>∠50*50*6</t>
  </si>
  <si>
    <t>21400（4F)</t>
  </si>
  <si>
    <t>26200（5F)</t>
  </si>
  <si>
    <t>31000（6F)</t>
  </si>
  <si>
    <t>34200（7F)</t>
  </si>
  <si>
    <t>37600（8F)</t>
  </si>
  <si>
    <t>40600（9F)</t>
  </si>
  <si>
    <t>44200（10F)</t>
  </si>
  <si>
    <t>47200（11F)</t>
  </si>
  <si>
    <t>50400（12F)</t>
  </si>
  <si>
    <t>53800（13F)</t>
  </si>
  <si>
    <t>57200（14F)</t>
  </si>
  <si>
    <t>62000（15F)</t>
  </si>
  <si>
    <t>66800（16F)</t>
  </si>
  <si>
    <t>71400（17F)</t>
  </si>
  <si>
    <t>75600（18F)</t>
  </si>
  <si>
    <t>80200（19F)</t>
  </si>
  <si>
    <t>85000（20F)</t>
  </si>
  <si>
    <t>85600（21F)</t>
  </si>
  <si>
    <t>90600（22F)</t>
  </si>
  <si>
    <t>91200（23F)</t>
  </si>
  <si>
    <t>94200（24F)</t>
  </si>
  <si>
    <t>98000（25F)</t>
  </si>
  <si>
    <t>101000（26F)</t>
  </si>
  <si>
    <t>104000（27F)</t>
  </si>
  <si>
    <t>109600（28F)</t>
  </si>
  <si>
    <t>113400（29F)</t>
  </si>
  <si>
    <t>116900（30F)</t>
  </si>
  <si>
    <t>121000（顶层)</t>
  </si>
  <si>
    <t>/</t>
  </si>
  <si>
    <t>3500(1F)</t>
  </si>
  <si>
    <t>∠110*70*6</t>
  </si>
  <si>
    <t>除锈防腐：1.环氧富锌底漆，环氧云铁中间漆，双组份脂肪族聚氨酯面漆
2.底漆 2道 中漆 1道 面漆 2道
3.漆膜厚度≥280um</t>
  </si>
  <si>
    <t>m²</t>
  </si>
  <si>
    <t>φ33.5*3.25</t>
  </si>
  <si>
    <t>▬25*4</t>
  </si>
  <si>
    <t>▬110*5</t>
  </si>
  <si>
    <t>7000（2F）</t>
  </si>
  <si>
    <t>9950(3F)</t>
  </si>
  <si>
    <t>12500(4F)</t>
  </si>
  <si>
    <t>17000（5F)</t>
  </si>
  <si>
    <t>21900（6F)</t>
  </si>
  <si>
    <t>25500（7F)</t>
  </si>
  <si>
    <t>29200（8F)</t>
  </si>
  <si>
    <t>33200（9F)</t>
  </si>
  <si>
    <t>36200（10F)</t>
  </si>
  <si>
    <t>39500（11F)</t>
  </si>
  <si>
    <t>42500（12F)</t>
  </si>
  <si>
    <t>46000（13F)</t>
  </si>
  <si>
    <t>49000（14F)</t>
  </si>
  <si>
    <t>52000（15F)</t>
  </si>
  <si>
    <t>54400（16F)</t>
  </si>
  <si>
    <t>57850（顶层)</t>
  </si>
  <si>
    <t>单位尺寸</t>
  </si>
  <si>
    <t>暂定重量kg</t>
  </si>
  <si>
    <t>4400(1F)</t>
  </si>
  <si>
    <t>楼板</t>
  </si>
  <si>
    <t>花纹钢板</t>
  </si>
  <si>
    <t>δ6</t>
  </si>
  <si>
    <t>9750(2F)</t>
  </si>
  <si>
    <t>12800(3F)</t>
  </si>
  <si>
    <t>15200(4F)</t>
  </si>
  <si>
    <t>20000(5F)</t>
  </si>
  <si>
    <t>24800(6F)</t>
  </si>
  <si>
    <t>28400(7F)</t>
  </si>
  <si>
    <t>32000(8F)</t>
  </si>
  <si>
    <t>36800(9F)</t>
  </si>
  <si>
    <t>41600(10F)</t>
  </si>
  <si>
    <t>42600(11F)</t>
  </si>
  <si>
    <t>46600(12F)</t>
  </si>
  <si>
    <t>51200(13F)</t>
  </si>
  <si>
    <t>54400(14F)</t>
  </si>
  <si>
    <t>55000(15F)</t>
  </si>
  <si>
    <t>59600(16F)</t>
  </si>
  <si>
    <t>64100(17F)</t>
  </si>
  <si>
    <t>66700(18F)</t>
  </si>
  <si>
    <t>68000/68800(19/20F)</t>
  </si>
  <si>
    <t>71200(21F)</t>
  </si>
  <si>
    <t>75600(顶层)</t>
  </si>
  <si>
    <t>4600（1F）</t>
  </si>
  <si>
    <t>8600(2F)</t>
  </si>
  <si>
    <t>12400(3F)</t>
  </si>
  <si>
    <t>18200(4F)</t>
  </si>
  <si>
    <t>22400(5F)</t>
  </si>
  <si>
    <t>26600(6F)</t>
  </si>
  <si>
    <t>30600(7F)</t>
  </si>
  <si>
    <t>35000(8F)</t>
  </si>
  <si>
    <t>39600(9F)</t>
  </si>
  <si>
    <t>45200(10F)</t>
  </si>
  <si>
    <t>49200(11F)</t>
  </si>
  <si>
    <t>53000(12F)</t>
  </si>
  <si>
    <t>58200(13F)</t>
  </si>
  <si>
    <t>61300(顶层)</t>
  </si>
  <si>
    <t>标高（EL）MM</t>
  </si>
  <si>
    <t>暂定总量KG</t>
  </si>
  <si>
    <t>KG</t>
  </si>
  <si>
    <t>δ10</t>
  </si>
  <si>
    <t>φ16</t>
  </si>
  <si>
    <t>φ48*3.5</t>
  </si>
  <si>
    <t>▬60*10</t>
  </si>
  <si>
    <t>43-C-102A（防腐15.746吨）、（更换22.12吨）</t>
  </si>
  <si>
    <t>标高（EL）M</t>
  </si>
  <si>
    <t>层数</t>
  </si>
  <si>
    <t>小计数量</t>
  </si>
  <si>
    <t>施工数量</t>
  </si>
  <si>
    <t>单位重量</t>
  </si>
  <si>
    <r>
      <rPr>
        <sz val="11"/>
        <color theme="1"/>
        <rFont val="宋体"/>
        <charset val="134"/>
        <scheme val="minor"/>
      </rPr>
      <t>暂定重量k</t>
    </r>
    <r>
      <rPr>
        <sz val="11"/>
        <color theme="1"/>
        <rFont val="宋体"/>
        <charset val="134"/>
        <scheme val="minor"/>
      </rPr>
      <t>g</t>
    </r>
  </si>
  <si>
    <t>支撑梁</t>
  </si>
  <si>
    <t>H型钢</t>
  </si>
  <si>
    <t>HN150*75*5*7</t>
  </si>
  <si>
    <t>重锈，材料乙供</t>
  </si>
  <si>
    <t>厚花纹钢板</t>
  </si>
  <si>
    <t>更换，材料甲供</t>
  </si>
  <si>
    <t>M2</t>
  </si>
  <si>
    <t>安装前防腐、刷漆甲供，安装后焊缝由乙方补漆</t>
  </si>
  <si>
    <t>L100*80*10</t>
  </si>
  <si>
    <t>[12.6</t>
  </si>
  <si>
    <t>钢栏杆</t>
  </si>
  <si>
    <t>φ60*3</t>
  </si>
  <si>
    <t>30*4</t>
  </si>
  <si>
    <t>50*5</t>
  </si>
  <si>
    <t>1层</t>
  </si>
  <si>
    <t>75*8</t>
  </si>
  <si>
    <t>50*4</t>
  </si>
  <si>
    <t>100*4</t>
  </si>
  <si>
    <t>43-C-102B（防腐15.746吨）、（更换22.12吨）</t>
  </si>
</sst>
</file>

<file path=xl/styles.xml><?xml version="1.0" encoding="utf-8"?>
<styleSheet xmlns="http://schemas.openxmlformats.org/spreadsheetml/2006/main">
  <numFmts count="8">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Red]\(0.00\)"/>
    <numFmt numFmtId="177" formatCode="0.00_ "/>
    <numFmt numFmtId="178" formatCode="0_ "/>
    <numFmt numFmtId="179" formatCode="0.0_ "/>
  </numFmts>
  <fonts count="25">
    <font>
      <sz val="11"/>
      <color theme="1"/>
      <name val="宋体"/>
      <charset val="134"/>
      <scheme val="minor"/>
    </font>
    <font>
      <sz val="11"/>
      <name val="宋体"/>
      <charset val="134"/>
    </font>
    <font>
      <sz val="12"/>
      <color theme="1"/>
      <name val="宋体"/>
      <charset val="134"/>
      <scheme val="minor"/>
    </font>
    <font>
      <sz val="18"/>
      <color theme="1"/>
      <name val="宋体"/>
      <charset val="134"/>
      <scheme val="minor"/>
    </font>
    <font>
      <sz val="12"/>
      <name val="宋体"/>
      <charset val="134"/>
    </font>
    <font>
      <sz val="16"/>
      <color theme="1"/>
      <name val="宋体"/>
      <charset val="134"/>
      <scheme val="minor"/>
    </font>
    <font>
      <b/>
      <sz val="11"/>
      <color theme="1"/>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s>
  <borders count="3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thin">
        <color auto="1"/>
      </bottom>
      <diagonal/>
    </border>
    <border>
      <left style="thin">
        <color auto="1"/>
      </left>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7"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7" fillId="15"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2" borderId="31" applyNumberFormat="0" applyFont="0" applyAlignment="0" applyProtection="0">
      <alignment vertical="center"/>
    </xf>
    <xf numFmtId="0" fontId="7" fillId="17"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2" applyNumberFormat="0" applyFill="0" applyAlignment="0" applyProtection="0">
      <alignment vertical="center"/>
    </xf>
    <xf numFmtId="0" fontId="18" fillId="0" borderId="32" applyNumberFormat="0" applyFill="0" applyAlignment="0" applyProtection="0">
      <alignment vertical="center"/>
    </xf>
    <xf numFmtId="0" fontId="7" fillId="20" borderId="0" applyNumberFormat="0" applyBorder="0" applyAlignment="0" applyProtection="0">
      <alignment vertical="center"/>
    </xf>
    <xf numFmtId="0" fontId="14" fillId="0" borderId="33" applyNumberFormat="0" applyFill="0" applyAlignment="0" applyProtection="0">
      <alignment vertical="center"/>
    </xf>
    <xf numFmtId="0" fontId="7" fillId="19" borderId="0" applyNumberFormat="0" applyBorder="0" applyAlignment="0" applyProtection="0">
      <alignment vertical="center"/>
    </xf>
    <xf numFmtId="0" fontId="19" fillId="21" borderId="34" applyNumberFormat="0" applyAlignment="0" applyProtection="0">
      <alignment vertical="center"/>
    </xf>
    <xf numFmtId="0" fontId="20" fillId="21" borderId="30" applyNumberFormat="0" applyAlignment="0" applyProtection="0">
      <alignment vertical="center"/>
    </xf>
    <xf numFmtId="0" fontId="22" fillId="23" borderId="35" applyNumberFormat="0" applyAlignment="0" applyProtection="0">
      <alignment vertical="center"/>
    </xf>
    <xf numFmtId="0" fontId="9" fillId="26" borderId="0" applyNumberFormat="0" applyBorder="0" applyAlignment="0" applyProtection="0">
      <alignment vertical="center"/>
    </xf>
    <xf numFmtId="0" fontId="7" fillId="11" borderId="0" applyNumberFormat="0" applyBorder="0" applyAlignment="0" applyProtection="0">
      <alignment vertical="center"/>
    </xf>
    <xf numFmtId="0" fontId="23" fillId="0" borderId="36" applyNumberFormat="0" applyFill="0" applyAlignment="0" applyProtection="0">
      <alignment vertical="center"/>
    </xf>
    <xf numFmtId="0" fontId="6" fillId="0" borderId="29" applyNumberFormat="0" applyFill="0" applyAlignment="0" applyProtection="0">
      <alignment vertical="center"/>
    </xf>
    <xf numFmtId="0" fontId="21" fillId="22" borderId="0" applyNumberFormat="0" applyBorder="0" applyAlignment="0" applyProtection="0">
      <alignment vertical="center"/>
    </xf>
    <xf numFmtId="0" fontId="24" fillId="28" borderId="0" applyNumberFormat="0" applyBorder="0" applyAlignment="0" applyProtection="0">
      <alignment vertical="center"/>
    </xf>
    <xf numFmtId="0" fontId="9" fillId="32" borderId="0" applyNumberFormat="0" applyBorder="0" applyAlignment="0" applyProtection="0">
      <alignment vertical="center"/>
    </xf>
    <xf numFmtId="0" fontId="7" fillId="27" borderId="0" applyNumberFormat="0" applyBorder="0" applyAlignment="0" applyProtection="0">
      <alignment vertical="center"/>
    </xf>
    <xf numFmtId="0" fontId="9" fillId="16" borderId="0" applyNumberFormat="0" applyBorder="0" applyAlignment="0" applyProtection="0">
      <alignment vertical="center"/>
    </xf>
    <xf numFmtId="0" fontId="9" fillId="33" borderId="0" applyNumberFormat="0" applyBorder="0" applyAlignment="0" applyProtection="0">
      <alignment vertical="center"/>
    </xf>
    <xf numFmtId="0" fontId="9" fillId="31" borderId="0" applyNumberFormat="0" applyBorder="0" applyAlignment="0" applyProtection="0">
      <alignment vertical="center"/>
    </xf>
    <xf numFmtId="0" fontId="9" fillId="10" borderId="0" applyNumberFormat="0" applyBorder="0" applyAlignment="0" applyProtection="0">
      <alignment vertical="center"/>
    </xf>
    <xf numFmtId="0" fontId="7" fillId="25" borderId="0" applyNumberFormat="0" applyBorder="0" applyAlignment="0" applyProtection="0">
      <alignment vertical="center"/>
    </xf>
    <xf numFmtId="0" fontId="7" fillId="5" borderId="0" applyNumberFormat="0" applyBorder="0" applyAlignment="0" applyProtection="0">
      <alignment vertical="center"/>
    </xf>
    <xf numFmtId="0" fontId="9" fillId="30" borderId="0" applyNumberFormat="0" applyBorder="0" applyAlignment="0" applyProtection="0">
      <alignment vertical="center"/>
    </xf>
    <xf numFmtId="0" fontId="9" fillId="34" borderId="0" applyNumberFormat="0" applyBorder="0" applyAlignment="0" applyProtection="0">
      <alignment vertical="center"/>
    </xf>
    <xf numFmtId="0" fontId="7" fillId="4" borderId="0" applyNumberFormat="0" applyBorder="0" applyAlignment="0" applyProtection="0">
      <alignment vertical="center"/>
    </xf>
    <xf numFmtId="0" fontId="9" fillId="9" borderId="0" applyNumberFormat="0" applyBorder="0" applyAlignment="0" applyProtection="0">
      <alignment vertical="center"/>
    </xf>
    <xf numFmtId="0" fontId="7" fillId="24" borderId="0" applyNumberFormat="0" applyBorder="0" applyAlignment="0" applyProtection="0">
      <alignment vertical="center"/>
    </xf>
    <xf numFmtId="0" fontId="7" fillId="18" borderId="0" applyNumberFormat="0" applyBorder="0" applyAlignment="0" applyProtection="0">
      <alignment vertical="center"/>
    </xf>
    <xf numFmtId="0" fontId="9" fillId="29" borderId="0" applyNumberFormat="0" applyBorder="0" applyAlignment="0" applyProtection="0">
      <alignment vertical="center"/>
    </xf>
    <xf numFmtId="0" fontId="7" fillId="14" borderId="0" applyNumberFormat="0" applyBorder="0" applyAlignment="0" applyProtection="0">
      <alignment vertical="center"/>
    </xf>
  </cellStyleXfs>
  <cellXfs count="168">
    <xf numFmtId="0" fontId="0" fillId="0" borderId="0" xfId="0">
      <alignment vertical="center"/>
    </xf>
    <xf numFmtId="0" fontId="0" fillId="2" borderId="0" xfId="0" applyFill="1">
      <alignment vertical="center"/>
    </xf>
    <xf numFmtId="176" fontId="0" fillId="0" borderId="0" xfId="0" applyNumberFormat="1">
      <alignment vertical="center"/>
    </xf>
    <xf numFmtId="177" fontId="0" fillId="0" borderId="0" xfId="0" applyNumberFormat="1">
      <alignment vertical="center"/>
    </xf>
    <xf numFmtId="0" fontId="0" fillId="0" borderId="1" xfId="0" applyBorder="1" applyAlignment="1">
      <alignment horizontal="center" vertical="center"/>
    </xf>
    <xf numFmtId="0" fontId="1" fillId="3"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2" borderId="2" xfId="0" applyFill="1" applyBorder="1" applyAlignment="1">
      <alignment horizontal="center" vertical="center"/>
    </xf>
    <xf numFmtId="0" fontId="0" fillId="0" borderId="2" xfId="0" applyFont="1" applyBorder="1" applyAlignment="1">
      <alignment vertical="center" wrapText="1"/>
    </xf>
    <xf numFmtId="0" fontId="0" fillId="2" borderId="2" xfId="0" applyFont="1" applyFill="1" applyBorder="1" applyAlignment="1">
      <alignment horizontal="center" vertical="center" wrapText="1"/>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177" fontId="0" fillId="0" borderId="1" xfId="0" applyNumberFormat="1" applyBorder="1" applyAlignment="1">
      <alignment horizontal="center" vertical="center"/>
    </xf>
    <xf numFmtId="176"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177" fontId="1" fillId="0" borderId="2" xfId="0" applyNumberFormat="1" applyFont="1" applyBorder="1" applyAlignment="1">
      <alignment horizontal="center" vertical="center" wrapText="1"/>
    </xf>
    <xf numFmtId="176" fontId="0" fillId="2" borderId="2" xfId="0" applyNumberFormat="1" applyFill="1" applyBorder="1" applyAlignment="1">
      <alignment horizontal="center" vertical="center"/>
    </xf>
    <xf numFmtId="177" fontId="0" fillId="2" borderId="2" xfId="0" applyNumberFormat="1" applyFill="1" applyBorder="1" applyAlignment="1">
      <alignment horizontal="center" vertical="center"/>
    </xf>
    <xf numFmtId="176" fontId="0" fillId="2" borderId="2" xfId="0" applyNumberFormat="1" applyFont="1" applyFill="1" applyBorder="1" applyAlignment="1">
      <alignment horizontal="center" vertical="center"/>
    </xf>
    <xf numFmtId="177" fontId="0" fillId="0" borderId="2" xfId="0" applyNumberFormat="1" applyFont="1" applyBorder="1">
      <alignment vertical="center"/>
    </xf>
    <xf numFmtId="0" fontId="0" fillId="0" borderId="2" xfId="0" applyFont="1" applyBorder="1">
      <alignment vertical="center"/>
    </xf>
    <xf numFmtId="177" fontId="0" fillId="0" borderId="2" xfId="0" applyNumberFormat="1" applyBorder="1">
      <alignment vertical="center"/>
    </xf>
    <xf numFmtId="0" fontId="0" fillId="0" borderId="0" xfId="0" applyFill="1">
      <alignment vertical="center"/>
    </xf>
    <xf numFmtId="176" fontId="0" fillId="0" borderId="0" xfId="0" applyNumberFormat="1" applyFill="1">
      <alignment vertical="center"/>
    </xf>
    <xf numFmtId="176" fontId="0" fillId="0" borderId="2" xfId="0" applyNumberFormat="1" applyFill="1" applyBorder="1">
      <alignment vertical="center"/>
    </xf>
    <xf numFmtId="0" fontId="0" fillId="0" borderId="1" xfId="0" applyFill="1" applyBorder="1" applyAlignment="1">
      <alignment horizontal="center" vertical="center"/>
    </xf>
    <xf numFmtId="0" fontId="1" fillId="0" borderId="2" xfId="0" applyFont="1" applyFill="1" applyBorder="1" applyAlignment="1">
      <alignment horizontal="center" vertical="center" wrapText="1"/>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xf>
    <xf numFmtId="177" fontId="1" fillId="0" borderId="2"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0" fillId="0" borderId="2" xfId="0" applyFont="1" applyFill="1" applyBorder="1" applyAlignment="1">
      <alignment vertical="center" wrapText="1"/>
    </xf>
    <xf numFmtId="176" fontId="0" fillId="0" borderId="2" xfId="0" applyNumberFormat="1" applyFill="1" applyBorder="1" applyAlignment="1">
      <alignment horizontal="center" vertical="center"/>
    </xf>
    <xf numFmtId="176" fontId="0" fillId="0" borderId="2" xfId="0" applyNumberFormat="1" applyFont="1" applyFill="1" applyBorder="1" applyAlignment="1">
      <alignment horizontal="center" vertical="center"/>
    </xf>
    <xf numFmtId="176" fontId="0" fillId="0" borderId="0" xfId="0" applyNumberFormat="1" applyFill="1" applyBorder="1">
      <alignment vertical="center"/>
    </xf>
    <xf numFmtId="176" fontId="1" fillId="0" borderId="4" xfId="0" applyNumberFormat="1" applyFont="1" applyFill="1" applyBorder="1" applyAlignment="1">
      <alignment horizontal="center" vertical="center" wrapText="1"/>
    </xf>
    <xf numFmtId="176" fontId="0" fillId="0" borderId="5" xfId="0" applyNumberFormat="1" applyFont="1" applyFill="1" applyBorder="1">
      <alignment vertical="center"/>
    </xf>
    <xf numFmtId="0" fontId="0" fillId="0" borderId="2" xfId="0" applyFont="1" applyFill="1" applyBorder="1">
      <alignment vertical="center"/>
    </xf>
    <xf numFmtId="176" fontId="0" fillId="0" borderId="4" xfId="0" applyNumberFormat="1" applyFill="1" applyBorder="1" applyAlignment="1">
      <alignment horizontal="center" vertical="center"/>
    </xf>
    <xf numFmtId="176" fontId="0" fillId="0" borderId="4" xfId="0" applyNumberFormat="1" applyFont="1" applyFill="1" applyBorder="1" applyAlignment="1">
      <alignment horizontal="center" vertical="center"/>
    </xf>
    <xf numFmtId="0" fontId="0" fillId="0" borderId="0" xfId="0" applyFill="1" applyAlignment="1">
      <alignment horizontal="center" vertical="center"/>
    </xf>
    <xf numFmtId="0" fontId="0" fillId="0" borderId="2" xfId="0" applyFill="1" applyBorder="1">
      <alignment vertical="center"/>
    </xf>
    <xf numFmtId="0" fontId="2" fillId="0" borderId="2" xfId="0" applyFont="1" applyFill="1" applyBorder="1" applyAlignment="1">
      <alignment vertical="center" wrapText="1"/>
    </xf>
    <xf numFmtId="0" fontId="0" fillId="0" borderId="3" xfId="0" applyFill="1" applyBorder="1">
      <alignment vertical="center"/>
    </xf>
    <xf numFmtId="0" fontId="0" fillId="0" borderId="1" xfId="0" applyFill="1" applyBorder="1" applyAlignment="1">
      <alignment vertical="center"/>
    </xf>
    <xf numFmtId="0" fontId="0" fillId="0" borderId="3" xfId="0" applyFont="1" applyFill="1" applyBorder="1">
      <alignment vertical="center"/>
    </xf>
    <xf numFmtId="0" fontId="0" fillId="0" borderId="0" xfId="0" applyFont="1" applyFill="1">
      <alignment vertical="center"/>
    </xf>
    <xf numFmtId="0" fontId="0" fillId="0" borderId="0" xfId="0" applyFont="1" applyFill="1" applyAlignment="1">
      <alignment vertical="center"/>
    </xf>
    <xf numFmtId="177" fontId="0" fillId="0" borderId="0" xfId="0" applyNumberFormat="1" applyFont="1" applyFill="1">
      <alignment vertical="center"/>
    </xf>
    <xf numFmtId="0" fontId="0" fillId="0" borderId="1" xfId="0" applyFont="1" applyFill="1" applyBorder="1" applyAlignment="1">
      <alignment horizontal="center" vertical="center"/>
    </xf>
    <xf numFmtId="0" fontId="1" fillId="0" borderId="6" xfId="0" applyFont="1" applyFill="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0" xfId="0" applyFont="1" applyFill="1" applyBorder="1">
      <alignment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6" xfId="0" applyFont="1" applyFill="1" applyBorder="1">
      <alignment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Fill="1" applyBorder="1">
      <alignment vertical="center"/>
    </xf>
    <xf numFmtId="177" fontId="0" fillId="0" borderId="1" xfId="0" applyNumberFormat="1" applyFont="1" applyFill="1" applyBorder="1" applyAlignment="1">
      <alignment horizontal="center" vertical="center"/>
    </xf>
    <xf numFmtId="177" fontId="1" fillId="0" borderId="6" xfId="0" applyNumberFormat="1" applyFont="1" applyFill="1" applyBorder="1" applyAlignment="1">
      <alignment horizontal="center" vertical="center" wrapText="1"/>
    </xf>
    <xf numFmtId="177" fontId="0" fillId="0" borderId="10" xfId="0" applyNumberFormat="1" applyFont="1" applyFill="1" applyBorder="1" applyAlignment="1">
      <alignment horizontal="center" vertical="center"/>
    </xf>
    <xf numFmtId="177" fontId="0" fillId="0" borderId="15" xfId="0" applyNumberFormat="1" applyFont="1" applyFill="1" applyBorder="1">
      <alignment vertical="center"/>
    </xf>
    <xf numFmtId="0" fontId="0" fillId="0" borderId="16" xfId="0" applyFont="1" applyFill="1" applyBorder="1">
      <alignment vertical="center"/>
    </xf>
    <xf numFmtId="177" fontId="0" fillId="0" borderId="2" xfId="0" applyNumberFormat="1" applyFont="1" applyFill="1" applyBorder="1" applyAlignment="1">
      <alignment horizontal="center" vertical="center"/>
    </xf>
    <xf numFmtId="177" fontId="0" fillId="0" borderId="17" xfId="0" applyNumberFormat="1" applyFont="1" applyFill="1" applyBorder="1">
      <alignment vertical="center"/>
    </xf>
    <xf numFmtId="0" fontId="0" fillId="0" borderId="18" xfId="0" applyFont="1" applyFill="1" applyBorder="1">
      <alignment vertical="center"/>
    </xf>
    <xf numFmtId="177" fontId="0" fillId="0" borderId="4" xfId="0" applyNumberFormat="1" applyFont="1" applyFill="1" applyBorder="1">
      <alignment vertical="center"/>
    </xf>
    <xf numFmtId="177" fontId="0" fillId="0" borderId="6" xfId="0" applyNumberFormat="1" applyFont="1" applyFill="1" applyBorder="1" applyAlignment="1">
      <alignment horizontal="center" vertical="center"/>
    </xf>
    <xf numFmtId="177" fontId="0" fillId="0" borderId="19" xfId="0" applyNumberFormat="1" applyFont="1" applyFill="1" applyBorder="1">
      <alignment vertical="center"/>
    </xf>
    <xf numFmtId="0" fontId="0" fillId="0" borderId="20" xfId="0" applyFont="1" applyFill="1" applyBorder="1">
      <alignment vertical="center"/>
    </xf>
    <xf numFmtId="178" fontId="0" fillId="0" borderId="2" xfId="0" applyNumberFormat="1" applyFont="1" applyFill="1" applyBorder="1" applyAlignment="1">
      <alignment horizontal="center" vertical="center"/>
    </xf>
    <xf numFmtId="179" fontId="0" fillId="0" borderId="2" xfId="0" applyNumberFormat="1" applyFont="1" applyFill="1" applyBorder="1" applyAlignment="1">
      <alignment horizontal="center" vertical="center"/>
    </xf>
    <xf numFmtId="178" fontId="0" fillId="0" borderId="14" xfId="0" applyNumberFormat="1" applyFont="1" applyFill="1" applyBorder="1" applyAlignment="1">
      <alignment horizontal="center" vertical="center"/>
    </xf>
    <xf numFmtId="177" fontId="0" fillId="0" borderId="14" xfId="0" applyNumberFormat="1" applyFont="1" applyFill="1" applyBorder="1" applyAlignment="1">
      <alignment horizontal="center" vertical="center"/>
    </xf>
    <xf numFmtId="0" fontId="0" fillId="0" borderId="21" xfId="0" applyFont="1" applyFill="1" applyBorder="1">
      <alignment vertical="center"/>
    </xf>
    <xf numFmtId="0" fontId="0" fillId="0" borderId="0" xfId="0" applyFill="1" applyAlignment="1">
      <alignment vertical="center"/>
    </xf>
    <xf numFmtId="0" fontId="3" fillId="0" borderId="1" xfId="0" applyFont="1" applyFill="1" applyBorder="1" applyAlignment="1">
      <alignment horizontal="center" vertical="center"/>
    </xf>
    <xf numFmtId="0" fontId="4" fillId="0" borderId="6"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lignment vertical="center"/>
    </xf>
    <xf numFmtId="0" fontId="0" fillId="0" borderId="10" xfId="0" applyFill="1" applyBorder="1">
      <alignment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lignment vertical="center"/>
    </xf>
    <xf numFmtId="0" fontId="2" fillId="0" borderId="2"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4" xfId="0" applyFont="1" applyFill="1" applyBorder="1">
      <alignment vertical="center"/>
    </xf>
    <xf numFmtId="177" fontId="4" fillId="0" borderId="6" xfId="0" applyNumberFormat="1" applyFont="1" applyFill="1" applyBorder="1" applyAlignment="1">
      <alignment horizontal="center" vertical="center" wrapText="1"/>
    </xf>
    <xf numFmtId="177" fontId="2" fillId="0" borderId="10" xfId="0" applyNumberFormat="1" applyFont="1" applyFill="1" applyBorder="1" applyAlignment="1">
      <alignment horizontal="center" vertical="center"/>
    </xf>
    <xf numFmtId="177" fontId="0" fillId="0" borderId="15" xfId="0" applyNumberFormat="1" applyFill="1" applyBorder="1">
      <alignment vertical="center"/>
    </xf>
    <xf numFmtId="0" fontId="2" fillId="0" borderId="16" xfId="0" applyFont="1" applyFill="1" applyBorder="1">
      <alignment vertical="center"/>
    </xf>
    <xf numFmtId="177" fontId="2" fillId="0" borderId="2" xfId="0" applyNumberFormat="1" applyFont="1" applyFill="1" applyBorder="1" applyAlignment="1">
      <alignment horizontal="center" vertical="center"/>
    </xf>
    <xf numFmtId="0" fontId="2" fillId="0" borderId="18" xfId="0" applyFont="1" applyFill="1" applyBorder="1">
      <alignment vertical="center"/>
    </xf>
    <xf numFmtId="0" fontId="0" fillId="0" borderId="0" xfId="0" applyFont="1" applyFill="1" applyBorder="1">
      <alignment vertical="center"/>
    </xf>
    <xf numFmtId="177" fontId="2" fillId="0" borderId="6" xfId="0" applyNumberFormat="1" applyFont="1" applyFill="1" applyBorder="1" applyAlignment="1">
      <alignment horizontal="center" vertical="center"/>
    </xf>
    <xf numFmtId="178" fontId="2" fillId="0" borderId="2" xfId="0" applyNumberFormat="1" applyFont="1" applyFill="1" applyBorder="1" applyAlignment="1">
      <alignment horizontal="center" vertical="center"/>
    </xf>
    <xf numFmtId="179" fontId="2" fillId="0" borderId="2" xfId="0" applyNumberFormat="1" applyFont="1" applyFill="1" applyBorder="1" applyAlignment="1">
      <alignment horizontal="center" vertical="center"/>
    </xf>
    <xf numFmtId="178" fontId="2" fillId="0" borderId="14" xfId="0" applyNumberFormat="1" applyFont="1" applyFill="1" applyBorder="1" applyAlignment="1">
      <alignment horizontal="center" vertical="center"/>
    </xf>
    <xf numFmtId="177" fontId="2" fillId="0" borderId="14" xfId="0" applyNumberFormat="1" applyFont="1" applyFill="1" applyBorder="1" applyAlignment="1">
      <alignment horizontal="center" vertical="center"/>
    </xf>
    <xf numFmtId="0" fontId="2" fillId="0" borderId="21" xfId="0" applyFont="1" applyFill="1" applyBorder="1">
      <alignment vertical="center"/>
    </xf>
    <xf numFmtId="0" fontId="0" fillId="0" borderId="14" xfId="0" applyFill="1" applyBorder="1">
      <alignment vertical="center"/>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5" xfId="0" applyFont="1" applyFill="1" applyBorder="1" applyAlignment="1">
      <alignment horizontal="center" vertical="center" wrapText="1"/>
    </xf>
    <xf numFmtId="178" fontId="2" fillId="0" borderId="6"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lignment vertical="center"/>
    </xf>
    <xf numFmtId="177" fontId="0" fillId="0" borderId="0" xfId="0" applyNumberFormat="1" applyFill="1" applyAlignment="1">
      <alignment horizontal="center" vertical="center"/>
    </xf>
    <xf numFmtId="177" fontId="0" fillId="0" borderId="0" xfId="0" applyNumberFormat="1" applyFill="1">
      <alignment vertical="center"/>
    </xf>
    <xf numFmtId="0" fontId="5" fillId="0" borderId="1"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4" xfId="0" applyFill="1" applyBorder="1" applyAlignment="1">
      <alignment horizontal="center" vertical="center"/>
    </xf>
    <xf numFmtId="0" fontId="0" fillId="0" borderId="12" xfId="0" applyFill="1" applyBorder="1" applyAlignment="1">
      <alignment horizontal="center" vertical="center"/>
    </xf>
    <xf numFmtId="0" fontId="0" fillId="0" borderId="3" xfId="0" applyFill="1" applyBorder="1" applyAlignment="1">
      <alignment horizontal="center" vertical="center"/>
    </xf>
    <xf numFmtId="0" fontId="0" fillId="0" borderId="2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13" xfId="0" applyFill="1" applyBorder="1" applyAlignment="1">
      <alignment horizontal="center" vertical="center"/>
    </xf>
    <xf numFmtId="0" fontId="0" fillId="0" borderId="26" xfId="0" applyFill="1" applyBorder="1" applyAlignment="1">
      <alignment horizontal="center" vertical="center"/>
    </xf>
    <xf numFmtId="0" fontId="0" fillId="0" borderId="14" xfId="0" applyFill="1" applyBorder="1" applyAlignment="1">
      <alignment horizontal="center" vertical="center"/>
    </xf>
    <xf numFmtId="0" fontId="0" fillId="0" borderId="5" xfId="0" applyFill="1" applyBorder="1">
      <alignment vertical="center"/>
    </xf>
    <xf numFmtId="177" fontId="5" fillId="0" borderId="1" xfId="0" applyNumberFormat="1" applyFont="1" applyFill="1" applyBorder="1" applyAlignment="1">
      <alignment horizontal="center" vertical="center"/>
    </xf>
    <xf numFmtId="177" fontId="0" fillId="0" borderId="10" xfId="0" applyNumberFormat="1" applyFill="1" applyBorder="1" applyAlignment="1">
      <alignment horizontal="center" vertical="center"/>
    </xf>
    <xf numFmtId="0" fontId="0" fillId="0" borderId="16" xfId="0" applyFill="1" applyBorder="1">
      <alignment vertical="center"/>
    </xf>
    <xf numFmtId="177" fontId="0" fillId="0" borderId="2" xfId="0" applyNumberFormat="1" applyFill="1" applyBorder="1" applyAlignment="1">
      <alignment horizontal="center" vertical="center"/>
    </xf>
    <xf numFmtId="177" fontId="0" fillId="0" borderId="17" xfId="0" applyNumberFormat="1" applyFill="1" applyBorder="1">
      <alignment vertical="center"/>
    </xf>
    <xf numFmtId="0" fontId="0" fillId="0" borderId="18" xfId="0" applyFill="1" applyBorder="1">
      <alignment vertical="center"/>
    </xf>
    <xf numFmtId="177" fontId="0" fillId="0" borderId="2" xfId="0" applyNumberFormat="1" applyFill="1" applyBorder="1">
      <alignment vertical="center"/>
    </xf>
    <xf numFmtId="0" fontId="0" fillId="0" borderId="20" xfId="0" applyFill="1" applyBorder="1">
      <alignment vertical="center"/>
    </xf>
    <xf numFmtId="0" fontId="0" fillId="0" borderId="21" xfId="0" applyFill="1" applyBorder="1">
      <alignment vertical="center"/>
    </xf>
    <xf numFmtId="177" fontId="0" fillId="0" borderId="5" xfId="0" applyNumberFormat="1" applyFill="1" applyBorder="1" applyAlignment="1">
      <alignment horizontal="center" vertical="center"/>
    </xf>
    <xf numFmtId="0" fontId="0" fillId="0" borderId="27" xfId="0" applyFill="1" applyBorder="1">
      <alignment vertical="center"/>
    </xf>
    <xf numFmtId="177" fontId="0" fillId="0" borderId="28" xfId="0" applyNumberFormat="1" applyFill="1" applyBorder="1">
      <alignment vertical="center"/>
    </xf>
    <xf numFmtId="178" fontId="0" fillId="0" borderId="2" xfId="0" applyNumberFormat="1" applyFill="1" applyBorder="1" applyAlignment="1">
      <alignment horizontal="center" vertical="center"/>
    </xf>
    <xf numFmtId="179" fontId="0" fillId="0" borderId="2" xfId="0" applyNumberFormat="1" applyFill="1" applyBorder="1" applyAlignment="1">
      <alignment horizontal="center" vertical="center"/>
    </xf>
    <xf numFmtId="0" fontId="2" fillId="0" borderId="0" xfId="0" applyFont="1" applyFill="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6" xfId="0" applyFont="1" applyFill="1" applyBorder="1">
      <alignment vertical="center"/>
    </xf>
    <xf numFmtId="0" fontId="0" fillId="0" borderId="6" xfId="0" applyFill="1" applyBorder="1">
      <alignment vertical="center"/>
    </xf>
    <xf numFmtId="177" fontId="3" fillId="0" borderId="1" xfId="0" applyNumberFormat="1" applyFont="1" applyFill="1" applyBorder="1" applyAlignment="1">
      <alignment horizontal="center" vertical="center"/>
    </xf>
    <xf numFmtId="177" fontId="2" fillId="0" borderId="15" xfId="0" applyNumberFormat="1" applyFont="1" applyFill="1" applyBorder="1">
      <alignment vertical="center"/>
    </xf>
    <xf numFmtId="177" fontId="2" fillId="0" borderId="17" xfId="0" applyNumberFormat="1" applyFont="1" applyFill="1" applyBorder="1">
      <alignment vertical="center"/>
    </xf>
    <xf numFmtId="177" fontId="2" fillId="0" borderId="28" xfId="0" applyNumberFormat="1" applyFont="1" applyFill="1" applyBorder="1">
      <alignment vertical="center"/>
    </xf>
    <xf numFmtId="0" fontId="2" fillId="0" borderId="20" xfId="0" applyFont="1" applyFill="1" applyBorder="1">
      <alignment vertical="center"/>
    </xf>
    <xf numFmtId="177" fontId="2" fillId="0" borderId="2" xfId="0" applyNumberFormat="1"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3"/>
  <sheetViews>
    <sheetView zoomScale="70" zoomScaleNormal="70" zoomScaleSheetLayoutView="90" topLeftCell="A391" workbookViewId="0">
      <selection activeCell="K410" sqref="K410"/>
    </sheetView>
  </sheetViews>
  <sheetFormatPr defaultColWidth="9" defaultRowHeight="13.5"/>
  <cols>
    <col min="1" max="1" width="4.6283185840708" style="22" customWidth="1"/>
    <col min="2" max="2" width="14.2477876106195" style="42" customWidth="1"/>
    <col min="3" max="3" width="7.3716814159292" style="22" customWidth="1"/>
    <col min="4" max="4" width="18.2477876106195" style="22" customWidth="1"/>
    <col min="5" max="5" width="5.3716814159292" style="22" customWidth="1"/>
    <col min="6" max="6" width="12.6283185840708" style="22" customWidth="1"/>
    <col min="7" max="7" width="36.6283185840708" style="22" customWidth="1"/>
    <col min="8" max="8" width="6.24778761061947" style="22" customWidth="1"/>
    <col min="9" max="9" width="8.6283185840708" style="22" customWidth="1"/>
    <col min="10" max="10" width="4.6283185840708" style="22" customWidth="1"/>
    <col min="11" max="11" width="8.6283185840708" style="22" customWidth="1"/>
    <col min="12" max="12" width="9.6283185840708" style="122" customWidth="1"/>
    <col min="13" max="13" width="13.7522123893805" style="122" customWidth="1"/>
    <col min="14" max="14" width="9.3716814159292" style="22" customWidth="1"/>
    <col min="15" max="15" width="10.1238938053097" style="22" customWidth="1"/>
    <col min="16" max="16384" width="9" style="22"/>
  </cols>
  <sheetData>
    <row r="1" ht="44.1" customHeight="1" spans="1:14">
      <c r="A1" s="84" t="s">
        <v>0</v>
      </c>
      <c r="B1" s="84"/>
      <c r="C1" s="84"/>
      <c r="D1" s="84"/>
      <c r="E1" s="84"/>
      <c r="F1" s="84"/>
      <c r="G1" s="84"/>
      <c r="H1" s="84"/>
      <c r="I1" s="84"/>
      <c r="J1" s="84"/>
      <c r="K1" s="84"/>
      <c r="L1" s="162"/>
      <c r="M1" s="162"/>
      <c r="N1" s="84"/>
    </row>
    <row r="2" s="152" customFormat="1" ht="44.1" customHeight="1" spans="1:14">
      <c r="A2" s="85" t="s">
        <v>1</v>
      </c>
      <c r="B2" s="85" t="s">
        <v>2</v>
      </c>
      <c r="C2" s="85" t="s">
        <v>3</v>
      </c>
      <c r="D2" s="85" t="s">
        <v>4</v>
      </c>
      <c r="E2" s="85" t="s">
        <v>5</v>
      </c>
      <c r="F2" s="85" t="s">
        <v>6</v>
      </c>
      <c r="G2" s="85" t="s">
        <v>7</v>
      </c>
      <c r="H2" s="85" t="s">
        <v>8</v>
      </c>
      <c r="I2" s="85" t="s">
        <v>9</v>
      </c>
      <c r="J2" s="85" t="s">
        <v>10</v>
      </c>
      <c r="K2" s="85" t="s">
        <v>11</v>
      </c>
      <c r="L2" s="101" t="s">
        <v>12</v>
      </c>
      <c r="M2" s="101" t="s">
        <v>13</v>
      </c>
      <c r="N2" s="85" t="s">
        <v>14</v>
      </c>
    </row>
    <row r="3" s="120" customFormat="1" ht="65.1" customHeight="1" spans="1:15">
      <c r="A3" s="86">
        <v>1</v>
      </c>
      <c r="B3" s="153" t="s">
        <v>15</v>
      </c>
      <c r="C3" s="88" t="s">
        <v>16</v>
      </c>
      <c r="D3" s="89" t="s">
        <v>17</v>
      </c>
      <c r="E3" s="89" t="s">
        <v>18</v>
      </c>
      <c r="F3" s="90" t="s">
        <v>19</v>
      </c>
      <c r="G3" s="33" t="s">
        <v>20</v>
      </c>
      <c r="H3" s="91" t="s">
        <v>21</v>
      </c>
      <c r="I3" s="91">
        <v>12</v>
      </c>
      <c r="J3" s="91">
        <v>1</v>
      </c>
      <c r="K3" s="91">
        <f t="shared" ref="K3:K6" si="0">I3*J3</f>
        <v>12</v>
      </c>
      <c r="L3" s="102">
        <v>8.35</v>
      </c>
      <c r="M3" s="163">
        <v>120.24</v>
      </c>
      <c r="N3" s="104" t="s">
        <v>22</v>
      </c>
      <c r="O3" s="120" t="s">
        <v>23</v>
      </c>
    </row>
    <row r="4" s="120" customFormat="1" ht="54" spans="1:15">
      <c r="A4" s="92">
        <v>2</v>
      </c>
      <c r="B4" s="154"/>
      <c r="C4" s="94"/>
      <c r="D4" s="95" t="s">
        <v>24</v>
      </c>
      <c r="E4" s="95" t="s">
        <v>18</v>
      </c>
      <c r="F4" s="43" t="s">
        <v>19</v>
      </c>
      <c r="G4" s="33" t="s">
        <v>20</v>
      </c>
      <c r="H4" s="96" t="s">
        <v>21</v>
      </c>
      <c r="I4" s="96">
        <v>14</v>
      </c>
      <c r="J4" s="96">
        <v>1</v>
      </c>
      <c r="K4" s="96">
        <f t="shared" si="0"/>
        <v>14</v>
      </c>
      <c r="L4" s="105">
        <v>8.35</v>
      </c>
      <c r="M4" s="164">
        <v>140.28</v>
      </c>
      <c r="N4" s="106" t="s">
        <v>22</v>
      </c>
      <c r="O4" s="120" t="s">
        <v>23</v>
      </c>
    </row>
    <row r="5" s="120" customFormat="1" ht="54" spans="1:15">
      <c r="A5" s="155">
        <v>3</v>
      </c>
      <c r="B5" s="154"/>
      <c r="C5" s="94"/>
      <c r="D5" s="95" t="s">
        <v>25</v>
      </c>
      <c r="E5" s="95" t="s">
        <v>18</v>
      </c>
      <c r="F5" s="43" t="s">
        <v>19</v>
      </c>
      <c r="G5" s="33" t="s">
        <v>20</v>
      </c>
      <c r="H5" s="96" t="s">
        <v>21</v>
      </c>
      <c r="I5" s="96">
        <v>1.3</v>
      </c>
      <c r="J5" s="96">
        <v>2</v>
      </c>
      <c r="K5" s="96">
        <f t="shared" si="0"/>
        <v>2.6</v>
      </c>
      <c r="L5" s="105">
        <v>8.35</v>
      </c>
      <c r="M5" s="164">
        <v>26.052</v>
      </c>
      <c r="N5" s="106" t="s">
        <v>22</v>
      </c>
      <c r="O5" s="120" t="s">
        <v>23</v>
      </c>
    </row>
    <row r="6" s="120" customFormat="1" ht="54" spans="1:15">
      <c r="A6" s="92">
        <v>4</v>
      </c>
      <c r="B6" s="154"/>
      <c r="C6" s="94"/>
      <c r="D6" s="95" t="s">
        <v>26</v>
      </c>
      <c r="E6" s="95" t="s">
        <v>27</v>
      </c>
      <c r="F6" s="43" t="s">
        <v>28</v>
      </c>
      <c r="G6" s="33" t="s">
        <v>20</v>
      </c>
      <c r="H6" s="96" t="s">
        <v>21</v>
      </c>
      <c r="I6" s="96">
        <f>I5+0.1</f>
        <v>1.4</v>
      </c>
      <c r="J6" s="96">
        <v>11</v>
      </c>
      <c r="K6" s="96">
        <f t="shared" si="0"/>
        <v>15.4</v>
      </c>
      <c r="L6" s="105">
        <v>14.54</v>
      </c>
      <c r="M6" s="164">
        <v>268.6992</v>
      </c>
      <c r="N6" s="106" t="s">
        <v>22</v>
      </c>
      <c r="O6" s="120" t="s">
        <v>23</v>
      </c>
    </row>
    <row r="7" s="120" customFormat="1" ht="54" spans="1:15">
      <c r="A7" s="155">
        <v>5</v>
      </c>
      <c r="B7" s="154"/>
      <c r="C7" s="156"/>
      <c r="D7" s="95" t="s">
        <v>29</v>
      </c>
      <c r="E7" s="95" t="s">
        <v>30</v>
      </c>
      <c r="F7" s="43" t="s">
        <v>31</v>
      </c>
      <c r="G7" s="33" t="s">
        <v>20</v>
      </c>
      <c r="H7" s="96" t="s">
        <v>32</v>
      </c>
      <c r="I7" s="27">
        <v>3.38</v>
      </c>
      <c r="J7" s="27">
        <v>1</v>
      </c>
      <c r="K7" s="27">
        <v>3.38</v>
      </c>
      <c r="L7" s="105">
        <v>94.2</v>
      </c>
      <c r="M7" s="164">
        <v>382.0752</v>
      </c>
      <c r="N7" s="106" t="s">
        <v>22</v>
      </c>
      <c r="O7" s="120" t="s">
        <v>23</v>
      </c>
    </row>
    <row r="8" s="120" customFormat="1" ht="94.5" spans="1:15">
      <c r="A8" s="92">
        <v>6</v>
      </c>
      <c r="B8" s="154"/>
      <c r="C8" s="157" t="s">
        <v>33</v>
      </c>
      <c r="D8" s="95" t="s">
        <v>34</v>
      </c>
      <c r="E8" s="95" t="s">
        <v>18</v>
      </c>
      <c r="F8" s="43" t="s">
        <v>35</v>
      </c>
      <c r="G8" s="44" t="s">
        <v>36</v>
      </c>
      <c r="H8" s="96" t="s">
        <v>21</v>
      </c>
      <c r="I8" s="96">
        <v>1.238</v>
      </c>
      <c r="J8" s="96">
        <v>19</v>
      </c>
      <c r="K8" s="96">
        <f t="shared" ref="K8:K15" si="1">I8*J8</f>
        <v>23.522</v>
      </c>
      <c r="L8" s="105">
        <v>3.77</v>
      </c>
      <c r="M8" s="164">
        <v>21.2827056</v>
      </c>
      <c r="N8" s="106" t="s">
        <v>22</v>
      </c>
      <c r="O8" s="120" t="s">
        <v>37</v>
      </c>
    </row>
    <row r="9" s="120" customFormat="1" ht="94.5" spans="1:15">
      <c r="A9" s="155">
        <v>7</v>
      </c>
      <c r="B9" s="154"/>
      <c r="C9" s="94"/>
      <c r="D9" s="95" t="s">
        <v>38</v>
      </c>
      <c r="E9" s="95" t="s">
        <v>39</v>
      </c>
      <c r="F9" s="43" t="s">
        <v>40</v>
      </c>
      <c r="G9" s="44" t="s">
        <v>36</v>
      </c>
      <c r="H9" s="96" t="s">
        <v>21</v>
      </c>
      <c r="I9" s="96">
        <f>I4+I5*2</f>
        <v>16.6</v>
      </c>
      <c r="J9" s="96">
        <v>1</v>
      </c>
      <c r="K9" s="96">
        <f t="shared" si="1"/>
        <v>16.6</v>
      </c>
      <c r="L9" s="105">
        <v>2.19</v>
      </c>
      <c r="M9" s="164">
        <v>8.72496</v>
      </c>
      <c r="N9" s="106" t="s">
        <v>22</v>
      </c>
      <c r="O9" s="120" t="s">
        <v>37</v>
      </c>
    </row>
    <row r="10" s="120" customFormat="1" ht="94.5" spans="1:15">
      <c r="A10" s="92">
        <v>8</v>
      </c>
      <c r="B10" s="154"/>
      <c r="C10" s="94"/>
      <c r="D10" s="95" t="s">
        <v>41</v>
      </c>
      <c r="E10" s="95" t="s">
        <v>42</v>
      </c>
      <c r="F10" s="43" t="s">
        <v>43</v>
      </c>
      <c r="G10" s="44" t="s">
        <v>36</v>
      </c>
      <c r="H10" s="96" t="s">
        <v>21</v>
      </c>
      <c r="I10" s="96">
        <f>I9</f>
        <v>16.6</v>
      </c>
      <c r="J10" s="96">
        <v>2</v>
      </c>
      <c r="K10" s="96">
        <f t="shared" si="1"/>
        <v>33.2</v>
      </c>
      <c r="L10" s="105">
        <v>0.94</v>
      </c>
      <c r="M10" s="164">
        <v>7.48992</v>
      </c>
      <c r="N10" s="106" t="s">
        <v>22</v>
      </c>
      <c r="O10" s="120" t="s">
        <v>37</v>
      </c>
    </row>
    <row r="11" s="120" customFormat="1" ht="95.25" spans="1:15">
      <c r="A11" s="155">
        <v>9</v>
      </c>
      <c r="B11" s="158"/>
      <c r="C11" s="159"/>
      <c r="D11" s="100" t="s">
        <v>44</v>
      </c>
      <c r="E11" s="100" t="s">
        <v>42</v>
      </c>
      <c r="F11" s="114" t="s">
        <v>45</v>
      </c>
      <c r="G11" s="44" t="s">
        <v>36</v>
      </c>
      <c r="H11" s="99" t="s">
        <v>21</v>
      </c>
      <c r="I11" s="99">
        <f>I9</f>
        <v>16.6</v>
      </c>
      <c r="J11" s="99">
        <v>1</v>
      </c>
      <c r="K11" s="99">
        <f t="shared" si="1"/>
        <v>16.6</v>
      </c>
      <c r="L11" s="112">
        <v>3.92</v>
      </c>
      <c r="M11" s="165">
        <v>15.61728</v>
      </c>
      <c r="N11" s="113" t="s">
        <v>22</v>
      </c>
      <c r="O11" s="120" t="s">
        <v>37</v>
      </c>
    </row>
    <row r="12" ht="54" spans="1:15">
      <c r="A12" s="92">
        <v>10</v>
      </c>
      <c r="B12" s="153" t="s">
        <v>46</v>
      </c>
      <c r="C12" s="88" t="s">
        <v>16</v>
      </c>
      <c r="D12" s="89" t="s">
        <v>17</v>
      </c>
      <c r="E12" s="89" t="s">
        <v>18</v>
      </c>
      <c r="F12" s="90" t="s">
        <v>19</v>
      </c>
      <c r="G12" s="33" t="s">
        <v>20</v>
      </c>
      <c r="H12" s="91" t="s">
        <v>21</v>
      </c>
      <c r="I12" s="91">
        <v>12</v>
      </c>
      <c r="J12" s="91">
        <v>1</v>
      </c>
      <c r="K12" s="91">
        <f t="shared" si="1"/>
        <v>12</v>
      </c>
      <c r="L12" s="102">
        <v>8.35</v>
      </c>
      <c r="M12" s="163">
        <v>120.24</v>
      </c>
      <c r="N12" s="104" t="s">
        <v>22</v>
      </c>
      <c r="O12" s="120" t="s">
        <v>23</v>
      </c>
    </row>
    <row r="13" ht="54" spans="1:15">
      <c r="A13" s="155">
        <v>11</v>
      </c>
      <c r="B13" s="154"/>
      <c r="C13" s="94"/>
      <c r="D13" s="95" t="s">
        <v>24</v>
      </c>
      <c r="E13" s="95" t="s">
        <v>18</v>
      </c>
      <c r="F13" s="43" t="s">
        <v>19</v>
      </c>
      <c r="G13" s="33" t="s">
        <v>20</v>
      </c>
      <c r="H13" s="96" t="s">
        <v>21</v>
      </c>
      <c r="I13" s="96">
        <v>15</v>
      </c>
      <c r="J13" s="96">
        <v>1</v>
      </c>
      <c r="K13" s="96">
        <f t="shared" si="1"/>
        <v>15</v>
      </c>
      <c r="L13" s="105">
        <v>8.35</v>
      </c>
      <c r="M13" s="164">
        <v>150.3</v>
      </c>
      <c r="N13" s="106" t="s">
        <v>22</v>
      </c>
      <c r="O13" s="120" t="s">
        <v>23</v>
      </c>
    </row>
    <row r="14" ht="54" spans="1:15">
      <c r="A14" s="92">
        <v>12</v>
      </c>
      <c r="B14" s="154"/>
      <c r="C14" s="94"/>
      <c r="D14" s="95" t="s">
        <v>25</v>
      </c>
      <c r="E14" s="95" t="s">
        <v>18</v>
      </c>
      <c r="F14" s="43" t="s">
        <v>19</v>
      </c>
      <c r="G14" s="33" t="s">
        <v>20</v>
      </c>
      <c r="H14" s="96" t="s">
        <v>21</v>
      </c>
      <c r="I14" s="96">
        <v>1.3</v>
      </c>
      <c r="J14" s="96">
        <v>2</v>
      </c>
      <c r="K14" s="96">
        <f t="shared" si="1"/>
        <v>2.6</v>
      </c>
      <c r="L14" s="105">
        <v>8.35</v>
      </c>
      <c r="M14" s="164">
        <v>26.052</v>
      </c>
      <c r="N14" s="106" t="s">
        <v>22</v>
      </c>
      <c r="O14" s="120" t="s">
        <v>23</v>
      </c>
    </row>
    <row r="15" ht="54" spans="1:15">
      <c r="A15" s="155">
        <v>13</v>
      </c>
      <c r="B15" s="154"/>
      <c r="C15" s="94"/>
      <c r="D15" s="95" t="s">
        <v>26</v>
      </c>
      <c r="E15" s="95" t="s">
        <v>27</v>
      </c>
      <c r="F15" s="43" t="s">
        <v>47</v>
      </c>
      <c r="G15" s="33" t="s">
        <v>20</v>
      </c>
      <c r="H15" s="96" t="s">
        <v>21</v>
      </c>
      <c r="I15" s="96">
        <f>I14+0.1</f>
        <v>1.4</v>
      </c>
      <c r="J15" s="96">
        <v>10</v>
      </c>
      <c r="K15" s="96">
        <f t="shared" si="1"/>
        <v>14</v>
      </c>
      <c r="L15" s="105">
        <v>14.54</v>
      </c>
      <c r="M15" s="164">
        <v>244.272</v>
      </c>
      <c r="N15" s="106" t="s">
        <v>22</v>
      </c>
      <c r="O15" s="120" t="s">
        <v>23</v>
      </c>
    </row>
    <row r="16" ht="54" spans="1:15">
      <c r="A16" s="92">
        <v>14</v>
      </c>
      <c r="B16" s="154"/>
      <c r="C16" s="156"/>
      <c r="D16" s="95" t="s">
        <v>29</v>
      </c>
      <c r="E16" s="95" t="s">
        <v>30</v>
      </c>
      <c r="F16" s="43" t="s">
        <v>31</v>
      </c>
      <c r="G16" s="33" t="s">
        <v>20</v>
      </c>
      <c r="H16" s="96" t="s">
        <v>32</v>
      </c>
      <c r="I16" s="27">
        <v>3.38</v>
      </c>
      <c r="J16" s="27">
        <v>1</v>
      </c>
      <c r="K16" s="27">
        <v>3.38</v>
      </c>
      <c r="L16" s="105">
        <v>94.2</v>
      </c>
      <c r="M16" s="164">
        <v>382.0752</v>
      </c>
      <c r="N16" s="106" t="s">
        <v>22</v>
      </c>
      <c r="O16" s="120" t="s">
        <v>23</v>
      </c>
    </row>
    <row r="17" ht="94.5" spans="1:15">
      <c r="A17" s="155">
        <v>15</v>
      </c>
      <c r="B17" s="154"/>
      <c r="C17" s="157" t="s">
        <v>33</v>
      </c>
      <c r="D17" s="95" t="s">
        <v>34</v>
      </c>
      <c r="E17" s="95" t="s">
        <v>18</v>
      </c>
      <c r="F17" s="43" t="s">
        <v>35</v>
      </c>
      <c r="G17" s="44" t="s">
        <v>36</v>
      </c>
      <c r="H17" s="96" t="s">
        <v>21</v>
      </c>
      <c r="I17" s="96">
        <v>1.238</v>
      </c>
      <c r="J17" s="96">
        <v>20</v>
      </c>
      <c r="K17" s="96">
        <f t="shared" ref="K17:K28" si="2">I17*J17</f>
        <v>24.76</v>
      </c>
      <c r="L17" s="105">
        <v>3.77</v>
      </c>
      <c r="M17" s="164">
        <v>22.402848</v>
      </c>
      <c r="N17" s="106" t="s">
        <v>22</v>
      </c>
      <c r="O17" s="120" t="s">
        <v>37</v>
      </c>
    </row>
    <row r="18" ht="94.5" spans="1:15">
      <c r="A18" s="92">
        <v>16</v>
      </c>
      <c r="B18" s="154"/>
      <c r="C18" s="94"/>
      <c r="D18" s="95" t="s">
        <v>38</v>
      </c>
      <c r="E18" s="95" t="s">
        <v>39</v>
      </c>
      <c r="F18" s="43" t="s">
        <v>40</v>
      </c>
      <c r="G18" s="44" t="s">
        <v>36</v>
      </c>
      <c r="H18" s="96" t="s">
        <v>21</v>
      </c>
      <c r="I18" s="96">
        <f>I13+I14*2</f>
        <v>17.6</v>
      </c>
      <c r="J18" s="96">
        <v>1</v>
      </c>
      <c r="K18" s="96">
        <f t="shared" si="2"/>
        <v>17.6</v>
      </c>
      <c r="L18" s="105">
        <v>3.84</v>
      </c>
      <c r="M18" s="164">
        <v>16.22016</v>
      </c>
      <c r="N18" s="106" t="s">
        <v>22</v>
      </c>
      <c r="O18" s="120" t="s">
        <v>37</v>
      </c>
    </row>
    <row r="19" ht="94.5" spans="1:15">
      <c r="A19" s="155">
        <v>17</v>
      </c>
      <c r="B19" s="154"/>
      <c r="C19" s="94"/>
      <c r="D19" s="95" t="s">
        <v>41</v>
      </c>
      <c r="E19" s="95" t="s">
        <v>42</v>
      </c>
      <c r="F19" s="43" t="s">
        <v>43</v>
      </c>
      <c r="G19" s="44" t="s">
        <v>36</v>
      </c>
      <c r="H19" s="96" t="s">
        <v>21</v>
      </c>
      <c r="I19" s="96">
        <f>I18</f>
        <v>17.6</v>
      </c>
      <c r="J19" s="96">
        <v>2</v>
      </c>
      <c r="K19" s="96">
        <f t="shared" si="2"/>
        <v>35.2</v>
      </c>
      <c r="L19" s="105">
        <v>0.94</v>
      </c>
      <c r="M19" s="164">
        <v>7.94112</v>
      </c>
      <c r="N19" s="106" t="s">
        <v>22</v>
      </c>
      <c r="O19" s="120" t="s">
        <v>37</v>
      </c>
    </row>
    <row r="20" ht="94.5" spans="1:15">
      <c r="A20" s="92">
        <v>18</v>
      </c>
      <c r="B20" s="154"/>
      <c r="C20" s="94"/>
      <c r="D20" s="160" t="s">
        <v>44</v>
      </c>
      <c r="E20" s="160" t="s">
        <v>42</v>
      </c>
      <c r="F20" s="161" t="s">
        <v>45</v>
      </c>
      <c r="G20" s="44" t="s">
        <v>36</v>
      </c>
      <c r="H20" s="157" t="s">
        <v>21</v>
      </c>
      <c r="I20" s="157">
        <f>I18</f>
        <v>17.6</v>
      </c>
      <c r="J20" s="157">
        <v>1</v>
      </c>
      <c r="K20" s="157">
        <f t="shared" si="2"/>
        <v>17.6</v>
      </c>
      <c r="L20" s="108">
        <v>3.92</v>
      </c>
      <c r="M20" s="165">
        <v>16.55808</v>
      </c>
      <c r="N20" s="166" t="s">
        <v>22</v>
      </c>
      <c r="O20" s="120" t="s">
        <v>37</v>
      </c>
    </row>
    <row r="21" ht="94.5" spans="1:15">
      <c r="A21" s="155">
        <v>19</v>
      </c>
      <c r="B21" s="154"/>
      <c r="C21" s="96" t="s">
        <v>48</v>
      </c>
      <c r="D21" s="95" t="s">
        <v>49</v>
      </c>
      <c r="E21" s="95" t="s">
        <v>18</v>
      </c>
      <c r="F21" s="43" t="s">
        <v>35</v>
      </c>
      <c r="G21" s="44" t="s">
        <v>36</v>
      </c>
      <c r="H21" s="96" t="s">
        <v>21</v>
      </c>
      <c r="I21" s="96">
        <v>3.8</v>
      </c>
      <c r="J21" s="96">
        <v>2</v>
      </c>
      <c r="K21" s="96">
        <f t="shared" si="2"/>
        <v>7.6</v>
      </c>
      <c r="L21" s="105">
        <v>3.77</v>
      </c>
      <c r="M21" s="164">
        <v>6.87648</v>
      </c>
      <c r="N21" s="106" t="s">
        <v>22</v>
      </c>
      <c r="O21" s="120" t="s">
        <v>37</v>
      </c>
    </row>
    <row r="22" ht="94.5" spans="1:15">
      <c r="A22" s="92">
        <v>20</v>
      </c>
      <c r="B22" s="154"/>
      <c r="C22" s="96"/>
      <c r="D22" s="95" t="s">
        <v>50</v>
      </c>
      <c r="E22" s="95" t="s">
        <v>51</v>
      </c>
      <c r="F22" s="95" t="s">
        <v>52</v>
      </c>
      <c r="G22" s="44" t="s">
        <v>36</v>
      </c>
      <c r="H22" s="96" t="s">
        <v>21</v>
      </c>
      <c r="I22" s="96">
        <v>0.5</v>
      </c>
      <c r="J22" s="109">
        <f>I21/0.3</f>
        <v>12.6666666666667</v>
      </c>
      <c r="K22" s="110">
        <v>6.5</v>
      </c>
      <c r="L22" s="105">
        <v>2.47</v>
      </c>
      <c r="M22" s="164">
        <v>3.8532</v>
      </c>
      <c r="N22" s="106" t="s">
        <v>22</v>
      </c>
      <c r="O22" s="120" t="s">
        <v>37</v>
      </c>
    </row>
    <row r="23" ht="94.5" spans="1:15">
      <c r="A23" s="155">
        <v>21</v>
      </c>
      <c r="B23" s="154"/>
      <c r="C23" s="96"/>
      <c r="D23" s="95" t="s">
        <v>53</v>
      </c>
      <c r="E23" s="95" t="s">
        <v>42</v>
      </c>
      <c r="F23" s="95" t="s">
        <v>43</v>
      </c>
      <c r="G23" s="44" t="s">
        <v>36</v>
      </c>
      <c r="H23" s="96" t="s">
        <v>21</v>
      </c>
      <c r="I23" s="96">
        <f>I21-2</f>
        <v>1.8</v>
      </c>
      <c r="J23" s="96">
        <v>5</v>
      </c>
      <c r="K23" s="96">
        <f t="shared" si="2"/>
        <v>9</v>
      </c>
      <c r="L23" s="105">
        <v>0.94</v>
      </c>
      <c r="M23" s="164">
        <v>2.0304</v>
      </c>
      <c r="N23" s="106" t="s">
        <v>22</v>
      </c>
      <c r="O23" s="120" t="s">
        <v>37</v>
      </c>
    </row>
    <row r="24" ht="95.25" spans="1:15">
      <c r="A24" s="92">
        <v>22</v>
      </c>
      <c r="B24" s="158"/>
      <c r="C24" s="99"/>
      <c r="D24" s="100" t="s">
        <v>54</v>
      </c>
      <c r="E24" s="100" t="s">
        <v>42</v>
      </c>
      <c r="F24" s="100" t="s">
        <v>55</v>
      </c>
      <c r="G24" s="44" t="s">
        <v>36</v>
      </c>
      <c r="H24" s="99" t="s">
        <v>21</v>
      </c>
      <c r="I24" s="99">
        <v>1.8</v>
      </c>
      <c r="J24" s="111">
        <f>I23/0.55+1</f>
        <v>4.27272727272727</v>
      </c>
      <c r="K24" s="111">
        <f t="shared" si="2"/>
        <v>7.69090909090909</v>
      </c>
      <c r="L24" s="112">
        <v>1.57</v>
      </c>
      <c r="M24" s="165">
        <v>2.89793454545454</v>
      </c>
      <c r="N24" s="113" t="s">
        <v>22</v>
      </c>
      <c r="O24" s="120" t="s">
        <v>37</v>
      </c>
    </row>
    <row r="25" ht="54" spans="1:15">
      <c r="A25" s="155">
        <v>23</v>
      </c>
      <c r="B25" s="153" t="s">
        <v>56</v>
      </c>
      <c r="C25" s="88" t="s">
        <v>16</v>
      </c>
      <c r="D25" s="89" t="s">
        <v>17</v>
      </c>
      <c r="E25" s="89" t="s">
        <v>18</v>
      </c>
      <c r="F25" s="90" t="s">
        <v>19</v>
      </c>
      <c r="G25" s="33" t="s">
        <v>20</v>
      </c>
      <c r="H25" s="91" t="s">
        <v>21</v>
      </c>
      <c r="I25" s="91">
        <v>19.2</v>
      </c>
      <c r="J25" s="91">
        <v>1</v>
      </c>
      <c r="K25" s="91">
        <f t="shared" si="2"/>
        <v>19.2</v>
      </c>
      <c r="L25" s="102">
        <v>8.35</v>
      </c>
      <c r="M25" s="163">
        <v>192.384</v>
      </c>
      <c r="N25" s="104" t="s">
        <v>22</v>
      </c>
      <c r="O25" s="120" t="s">
        <v>23</v>
      </c>
    </row>
    <row r="26" ht="54" spans="1:15">
      <c r="A26" s="92">
        <v>24</v>
      </c>
      <c r="B26" s="154"/>
      <c r="C26" s="94"/>
      <c r="D26" s="95" t="s">
        <v>24</v>
      </c>
      <c r="E26" s="95" t="s">
        <v>18</v>
      </c>
      <c r="F26" s="43" t="s">
        <v>19</v>
      </c>
      <c r="G26" s="33" t="s">
        <v>20</v>
      </c>
      <c r="H26" s="96" t="s">
        <v>21</v>
      </c>
      <c r="I26" s="96">
        <v>26</v>
      </c>
      <c r="J26" s="96">
        <v>1</v>
      </c>
      <c r="K26" s="96">
        <f t="shared" si="2"/>
        <v>26</v>
      </c>
      <c r="L26" s="105">
        <v>8.35</v>
      </c>
      <c r="M26" s="164">
        <v>260.52</v>
      </c>
      <c r="N26" s="106" t="s">
        <v>22</v>
      </c>
      <c r="O26" s="120" t="s">
        <v>23</v>
      </c>
    </row>
    <row r="27" ht="54" spans="1:15">
      <c r="A27" s="155">
        <v>25</v>
      </c>
      <c r="B27" s="154"/>
      <c r="C27" s="94"/>
      <c r="D27" s="95" t="s">
        <v>25</v>
      </c>
      <c r="E27" s="95" t="s">
        <v>18</v>
      </c>
      <c r="F27" s="43" t="s">
        <v>19</v>
      </c>
      <c r="G27" s="33" t="s">
        <v>20</v>
      </c>
      <c r="H27" s="96" t="s">
        <v>21</v>
      </c>
      <c r="I27" s="96">
        <v>1.8</v>
      </c>
      <c r="J27" s="96">
        <v>2</v>
      </c>
      <c r="K27" s="96">
        <f t="shared" si="2"/>
        <v>3.6</v>
      </c>
      <c r="L27" s="105">
        <v>8.35</v>
      </c>
      <c r="M27" s="164">
        <v>36.072</v>
      </c>
      <c r="N27" s="106" t="s">
        <v>22</v>
      </c>
      <c r="O27" s="120" t="s">
        <v>23</v>
      </c>
    </row>
    <row r="28" ht="54" spans="1:15">
      <c r="A28" s="92">
        <v>26</v>
      </c>
      <c r="B28" s="154"/>
      <c r="C28" s="94"/>
      <c r="D28" s="95" t="s">
        <v>26</v>
      </c>
      <c r="E28" s="95" t="s">
        <v>27</v>
      </c>
      <c r="F28" s="43" t="s">
        <v>47</v>
      </c>
      <c r="G28" s="33" t="s">
        <v>20</v>
      </c>
      <c r="H28" s="96" t="s">
        <v>21</v>
      </c>
      <c r="I28" s="96">
        <f>I27+0.1</f>
        <v>1.9</v>
      </c>
      <c r="J28" s="96">
        <v>16</v>
      </c>
      <c r="K28" s="96">
        <f t="shared" si="2"/>
        <v>30.4</v>
      </c>
      <c r="L28" s="105">
        <v>14.54</v>
      </c>
      <c r="M28" s="164">
        <v>530.4192</v>
      </c>
      <c r="N28" s="106" t="s">
        <v>22</v>
      </c>
      <c r="O28" s="120" t="s">
        <v>23</v>
      </c>
    </row>
    <row r="29" ht="54" spans="1:15">
      <c r="A29" s="155">
        <v>27</v>
      </c>
      <c r="B29" s="154"/>
      <c r="C29" s="156"/>
      <c r="D29" s="95" t="s">
        <v>29</v>
      </c>
      <c r="E29" s="95" t="s">
        <v>30</v>
      </c>
      <c r="F29" s="43" t="s">
        <v>31</v>
      </c>
      <c r="G29" s="33" t="s">
        <v>20</v>
      </c>
      <c r="H29" s="96" t="s">
        <v>32</v>
      </c>
      <c r="I29" s="27">
        <v>3.38</v>
      </c>
      <c r="J29" s="27">
        <v>1</v>
      </c>
      <c r="K29" s="27">
        <v>3.38</v>
      </c>
      <c r="L29" s="105">
        <v>94.2</v>
      </c>
      <c r="M29" s="164">
        <v>382.0752</v>
      </c>
      <c r="N29" s="106" t="s">
        <v>22</v>
      </c>
      <c r="O29" s="120" t="s">
        <v>23</v>
      </c>
    </row>
    <row r="30" ht="94.5" spans="1:15">
      <c r="A30" s="92">
        <v>28</v>
      </c>
      <c r="B30" s="154"/>
      <c r="C30" s="157" t="s">
        <v>33</v>
      </c>
      <c r="D30" s="95" t="s">
        <v>34</v>
      </c>
      <c r="E30" s="95" t="s">
        <v>18</v>
      </c>
      <c r="F30" s="43" t="s">
        <v>35</v>
      </c>
      <c r="G30" s="44" t="s">
        <v>36</v>
      </c>
      <c r="H30" s="96" t="s">
        <v>21</v>
      </c>
      <c r="I30" s="96">
        <v>1.238</v>
      </c>
      <c r="J30" s="96">
        <v>31</v>
      </c>
      <c r="K30" s="96">
        <f t="shared" ref="K30:K41" si="3">I30*J30</f>
        <v>38.378</v>
      </c>
      <c r="L30" s="105">
        <v>3.77</v>
      </c>
      <c r="M30" s="164">
        <v>34.7244144</v>
      </c>
      <c r="N30" s="106" t="s">
        <v>22</v>
      </c>
      <c r="O30" s="120" t="s">
        <v>37</v>
      </c>
    </row>
    <row r="31" ht="94.5" spans="1:15">
      <c r="A31" s="155">
        <v>29</v>
      </c>
      <c r="B31" s="154"/>
      <c r="C31" s="94"/>
      <c r="D31" s="95" t="s">
        <v>38</v>
      </c>
      <c r="E31" s="95" t="s">
        <v>39</v>
      </c>
      <c r="F31" s="43" t="s">
        <v>40</v>
      </c>
      <c r="G31" s="44" t="s">
        <v>36</v>
      </c>
      <c r="H31" s="96" t="s">
        <v>21</v>
      </c>
      <c r="I31" s="96">
        <f>I26+I27*2</f>
        <v>29.6</v>
      </c>
      <c r="J31" s="96">
        <v>1</v>
      </c>
      <c r="K31" s="96">
        <f t="shared" si="3"/>
        <v>29.6</v>
      </c>
      <c r="L31" s="105">
        <v>3.84</v>
      </c>
      <c r="M31" s="164">
        <v>27.27936</v>
      </c>
      <c r="N31" s="106" t="s">
        <v>22</v>
      </c>
      <c r="O31" s="120" t="s">
        <v>37</v>
      </c>
    </row>
    <row r="32" ht="94.5" spans="1:15">
      <c r="A32" s="92">
        <v>30</v>
      </c>
      <c r="B32" s="154"/>
      <c r="C32" s="94"/>
      <c r="D32" s="95" t="s">
        <v>41</v>
      </c>
      <c r="E32" s="95" t="s">
        <v>42</v>
      </c>
      <c r="F32" s="43" t="s">
        <v>43</v>
      </c>
      <c r="G32" s="44" t="s">
        <v>36</v>
      </c>
      <c r="H32" s="96" t="s">
        <v>21</v>
      </c>
      <c r="I32" s="96">
        <f>I31</f>
        <v>29.6</v>
      </c>
      <c r="J32" s="96">
        <v>2</v>
      </c>
      <c r="K32" s="96">
        <f t="shared" si="3"/>
        <v>59.2</v>
      </c>
      <c r="L32" s="105">
        <v>0.94</v>
      </c>
      <c r="M32" s="164">
        <v>13.35552</v>
      </c>
      <c r="N32" s="106" t="s">
        <v>22</v>
      </c>
      <c r="O32" s="120" t="s">
        <v>37</v>
      </c>
    </row>
    <row r="33" ht="94.5" spans="1:15">
      <c r="A33" s="155">
        <v>31</v>
      </c>
      <c r="B33" s="154"/>
      <c r="C33" s="94"/>
      <c r="D33" s="160" t="s">
        <v>44</v>
      </c>
      <c r="E33" s="160" t="s">
        <v>42</v>
      </c>
      <c r="F33" s="161" t="s">
        <v>45</v>
      </c>
      <c r="G33" s="44" t="s">
        <v>36</v>
      </c>
      <c r="H33" s="157" t="s">
        <v>21</v>
      </c>
      <c r="I33" s="157">
        <f>I31</f>
        <v>29.6</v>
      </c>
      <c r="J33" s="157">
        <v>1</v>
      </c>
      <c r="K33" s="157">
        <f t="shared" si="3"/>
        <v>29.6</v>
      </c>
      <c r="L33" s="108">
        <v>3.92</v>
      </c>
      <c r="M33" s="165">
        <v>27.84768</v>
      </c>
      <c r="N33" s="166" t="s">
        <v>22</v>
      </c>
      <c r="O33" s="120" t="s">
        <v>37</v>
      </c>
    </row>
    <row r="34" ht="94.5" spans="1:15">
      <c r="A34" s="92">
        <v>32</v>
      </c>
      <c r="B34" s="154"/>
      <c r="C34" s="96" t="s">
        <v>48</v>
      </c>
      <c r="D34" s="95" t="s">
        <v>49</v>
      </c>
      <c r="E34" s="95" t="s">
        <v>18</v>
      </c>
      <c r="F34" s="43" t="s">
        <v>57</v>
      </c>
      <c r="G34" s="44" t="s">
        <v>36</v>
      </c>
      <c r="H34" s="96" t="s">
        <v>21</v>
      </c>
      <c r="I34" s="96">
        <v>5</v>
      </c>
      <c r="J34" s="96">
        <v>2</v>
      </c>
      <c r="K34" s="96">
        <f t="shared" si="3"/>
        <v>10</v>
      </c>
      <c r="L34" s="105">
        <v>3.77</v>
      </c>
      <c r="M34" s="164">
        <v>9.048</v>
      </c>
      <c r="N34" s="106" t="s">
        <v>22</v>
      </c>
      <c r="O34" s="120" t="s">
        <v>37</v>
      </c>
    </row>
    <row r="35" ht="94.5" spans="1:15">
      <c r="A35" s="155">
        <v>33</v>
      </c>
      <c r="B35" s="154"/>
      <c r="C35" s="96"/>
      <c r="D35" s="95" t="s">
        <v>50</v>
      </c>
      <c r="E35" s="95" t="s">
        <v>51</v>
      </c>
      <c r="F35" s="95" t="s">
        <v>52</v>
      </c>
      <c r="G35" s="44" t="s">
        <v>36</v>
      </c>
      <c r="H35" s="96" t="s">
        <v>21</v>
      </c>
      <c r="I35" s="96">
        <v>0.5</v>
      </c>
      <c r="J35" s="109">
        <f>I34/0.3</f>
        <v>16.6666666666667</v>
      </c>
      <c r="K35" s="110">
        <v>8.5</v>
      </c>
      <c r="L35" s="105">
        <v>2.47</v>
      </c>
      <c r="M35" s="164">
        <v>5.0388</v>
      </c>
      <c r="N35" s="106" t="s">
        <v>22</v>
      </c>
      <c r="O35" s="120" t="s">
        <v>37</v>
      </c>
    </row>
    <row r="36" ht="94.5" spans="1:15">
      <c r="A36" s="92">
        <v>34</v>
      </c>
      <c r="B36" s="154"/>
      <c r="C36" s="96"/>
      <c r="D36" s="95" t="s">
        <v>53</v>
      </c>
      <c r="E36" s="95" t="s">
        <v>42</v>
      </c>
      <c r="F36" s="95" t="s">
        <v>43</v>
      </c>
      <c r="G36" s="44" t="s">
        <v>36</v>
      </c>
      <c r="H36" s="96" t="s">
        <v>21</v>
      </c>
      <c r="I36" s="96">
        <f>I34-2</f>
        <v>3</v>
      </c>
      <c r="J36" s="96">
        <v>5</v>
      </c>
      <c r="K36" s="96">
        <f t="shared" si="3"/>
        <v>15</v>
      </c>
      <c r="L36" s="105">
        <v>0.94</v>
      </c>
      <c r="M36" s="164">
        <v>3.384</v>
      </c>
      <c r="N36" s="106" t="s">
        <v>22</v>
      </c>
      <c r="O36" s="120" t="s">
        <v>37</v>
      </c>
    </row>
    <row r="37" ht="95.25" spans="1:15">
      <c r="A37" s="155">
        <v>35</v>
      </c>
      <c r="B37" s="158"/>
      <c r="C37" s="99"/>
      <c r="D37" s="100" t="s">
        <v>54</v>
      </c>
      <c r="E37" s="100" t="s">
        <v>42</v>
      </c>
      <c r="F37" s="100" t="s">
        <v>55</v>
      </c>
      <c r="G37" s="44" t="s">
        <v>36</v>
      </c>
      <c r="H37" s="99" t="s">
        <v>21</v>
      </c>
      <c r="I37" s="99">
        <v>1.8</v>
      </c>
      <c r="J37" s="111">
        <f>I36/0.55+1</f>
        <v>6.45454545454545</v>
      </c>
      <c r="K37" s="111">
        <f t="shared" si="3"/>
        <v>11.6181818181818</v>
      </c>
      <c r="L37" s="112">
        <v>1.57</v>
      </c>
      <c r="M37" s="165">
        <v>4.37773090909091</v>
      </c>
      <c r="N37" s="113" t="s">
        <v>22</v>
      </c>
      <c r="O37" s="120" t="s">
        <v>37</v>
      </c>
    </row>
    <row r="38" ht="54" spans="1:15">
      <c r="A38" s="92">
        <v>36</v>
      </c>
      <c r="B38" s="153" t="s">
        <v>58</v>
      </c>
      <c r="C38" s="88" t="s">
        <v>16</v>
      </c>
      <c r="D38" s="89" t="s">
        <v>17</v>
      </c>
      <c r="E38" s="89" t="s">
        <v>18</v>
      </c>
      <c r="F38" s="90" t="s">
        <v>19</v>
      </c>
      <c r="G38" s="33" t="s">
        <v>20</v>
      </c>
      <c r="H38" s="91" t="s">
        <v>21</v>
      </c>
      <c r="I38" s="91">
        <v>6.3</v>
      </c>
      <c r="J38" s="91">
        <v>1</v>
      </c>
      <c r="K38" s="91">
        <f t="shared" si="3"/>
        <v>6.3</v>
      </c>
      <c r="L38" s="102">
        <v>8.35</v>
      </c>
      <c r="M38" s="163">
        <v>63.126</v>
      </c>
      <c r="N38" s="104" t="s">
        <v>22</v>
      </c>
      <c r="O38" s="120" t="s">
        <v>23</v>
      </c>
    </row>
    <row r="39" ht="54" spans="1:15">
      <c r="A39" s="155">
        <v>37</v>
      </c>
      <c r="B39" s="154"/>
      <c r="C39" s="94"/>
      <c r="D39" s="95" t="s">
        <v>24</v>
      </c>
      <c r="E39" s="95" t="s">
        <v>18</v>
      </c>
      <c r="F39" s="43" t="s">
        <v>19</v>
      </c>
      <c r="G39" s="33" t="s">
        <v>20</v>
      </c>
      <c r="H39" s="96" t="s">
        <v>21</v>
      </c>
      <c r="I39" s="96">
        <v>9</v>
      </c>
      <c r="J39" s="96">
        <v>1</v>
      </c>
      <c r="K39" s="96">
        <f t="shared" si="3"/>
        <v>9</v>
      </c>
      <c r="L39" s="105">
        <v>8.35</v>
      </c>
      <c r="M39" s="164">
        <v>90.18</v>
      </c>
      <c r="N39" s="106" t="s">
        <v>22</v>
      </c>
      <c r="O39" s="120" t="s">
        <v>23</v>
      </c>
    </row>
    <row r="40" ht="54" spans="1:15">
      <c r="A40" s="92">
        <v>38</v>
      </c>
      <c r="B40" s="154"/>
      <c r="C40" s="94"/>
      <c r="D40" s="95" t="s">
        <v>25</v>
      </c>
      <c r="E40" s="95" t="s">
        <v>18</v>
      </c>
      <c r="F40" s="43" t="s">
        <v>19</v>
      </c>
      <c r="G40" s="33" t="s">
        <v>20</v>
      </c>
      <c r="H40" s="96" t="s">
        <v>21</v>
      </c>
      <c r="I40" s="96">
        <v>1.8</v>
      </c>
      <c r="J40" s="96">
        <v>2</v>
      </c>
      <c r="K40" s="96">
        <f t="shared" si="3"/>
        <v>3.6</v>
      </c>
      <c r="L40" s="105">
        <v>8.35</v>
      </c>
      <c r="M40" s="164">
        <v>36.072</v>
      </c>
      <c r="N40" s="106" t="s">
        <v>22</v>
      </c>
      <c r="O40" s="120" t="s">
        <v>23</v>
      </c>
    </row>
    <row r="41" ht="54" spans="1:15">
      <c r="A41" s="155">
        <v>39</v>
      </c>
      <c r="B41" s="154"/>
      <c r="C41" s="94"/>
      <c r="D41" s="95" t="s">
        <v>26</v>
      </c>
      <c r="E41" s="95" t="s">
        <v>27</v>
      </c>
      <c r="F41" s="43" t="s">
        <v>47</v>
      </c>
      <c r="G41" s="33" t="s">
        <v>20</v>
      </c>
      <c r="H41" s="96" t="s">
        <v>21</v>
      </c>
      <c r="I41" s="96">
        <f>I40+0.1</f>
        <v>1.9</v>
      </c>
      <c r="J41" s="96">
        <v>5</v>
      </c>
      <c r="K41" s="96">
        <f t="shared" si="3"/>
        <v>9.5</v>
      </c>
      <c r="L41" s="105">
        <v>14.54</v>
      </c>
      <c r="M41" s="164">
        <v>165.756</v>
      </c>
      <c r="N41" s="106" t="s">
        <v>22</v>
      </c>
      <c r="O41" s="120" t="s">
        <v>23</v>
      </c>
    </row>
    <row r="42" ht="54" spans="1:15">
      <c r="A42" s="92">
        <v>40</v>
      </c>
      <c r="B42" s="154"/>
      <c r="C42" s="156"/>
      <c r="D42" s="95" t="s">
        <v>29</v>
      </c>
      <c r="E42" s="95" t="s">
        <v>30</v>
      </c>
      <c r="F42" s="43" t="s">
        <v>31</v>
      </c>
      <c r="G42" s="33" t="s">
        <v>20</v>
      </c>
      <c r="H42" s="96" t="s">
        <v>32</v>
      </c>
      <c r="I42" s="27">
        <v>3.38</v>
      </c>
      <c r="J42" s="27">
        <v>1</v>
      </c>
      <c r="K42" s="27">
        <v>3.38</v>
      </c>
      <c r="L42" s="105">
        <v>94.2</v>
      </c>
      <c r="M42" s="164">
        <v>382.0752</v>
      </c>
      <c r="N42" s="106" t="s">
        <v>22</v>
      </c>
      <c r="O42" s="120" t="s">
        <v>23</v>
      </c>
    </row>
    <row r="43" ht="94.5" spans="1:15">
      <c r="A43" s="155">
        <v>41</v>
      </c>
      <c r="B43" s="154"/>
      <c r="C43" s="157" t="s">
        <v>33</v>
      </c>
      <c r="D43" s="95" t="s">
        <v>34</v>
      </c>
      <c r="E43" s="95" t="s">
        <v>18</v>
      </c>
      <c r="F43" s="43" t="s">
        <v>35</v>
      </c>
      <c r="G43" s="44" t="s">
        <v>36</v>
      </c>
      <c r="H43" s="96" t="s">
        <v>21</v>
      </c>
      <c r="I43" s="96">
        <v>1.238</v>
      </c>
      <c r="J43" s="96">
        <v>14</v>
      </c>
      <c r="K43" s="96">
        <f t="shared" ref="K43:K54" si="4">I43*J43</f>
        <v>17.332</v>
      </c>
      <c r="L43" s="105">
        <v>3.77</v>
      </c>
      <c r="M43" s="164">
        <v>15.6819936</v>
      </c>
      <c r="N43" s="106" t="s">
        <v>22</v>
      </c>
      <c r="O43" s="120" t="s">
        <v>37</v>
      </c>
    </row>
    <row r="44" ht="94.5" spans="1:15">
      <c r="A44" s="92">
        <v>42</v>
      </c>
      <c r="B44" s="154"/>
      <c r="C44" s="94"/>
      <c r="D44" s="95" t="s">
        <v>38</v>
      </c>
      <c r="E44" s="95" t="s">
        <v>39</v>
      </c>
      <c r="F44" s="43" t="s">
        <v>40</v>
      </c>
      <c r="G44" s="44" t="s">
        <v>36</v>
      </c>
      <c r="H44" s="96" t="s">
        <v>21</v>
      </c>
      <c r="I44" s="96">
        <f>I39+I40*2</f>
        <v>12.6</v>
      </c>
      <c r="J44" s="96">
        <v>1</v>
      </c>
      <c r="K44" s="96">
        <f t="shared" si="4"/>
        <v>12.6</v>
      </c>
      <c r="L44" s="105">
        <v>3.84</v>
      </c>
      <c r="M44" s="164">
        <v>11.61216</v>
      </c>
      <c r="N44" s="106" t="s">
        <v>22</v>
      </c>
      <c r="O44" s="120" t="s">
        <v>37</v>
      </c>
    </row>
    <row r="45" ht="94.5" spans="1:15">
      <c r="A45" s="155">
        <v>43</v>
      </c>
      <c r="B45" s="154"/>
      <c r="C45" s="94"/>
      <c r="D45" s="95" t="s">
        <v>41</v>
      </c>
      <c r="E45" s="95" t="s">
        <v>42</v>
      </c>
      <c r="F45" s="43" t="s">
        <v>43</v>
      </c>
      <c r="G45" s="44" t="s">
        <v>36</v>
      </c>
      <c r="H45" s="96" t="s">
        <v>21</v>
      </c>
      <c r="I45" s="96">
        <f>I44</f>
        <v>12.6</v>
      </c>
      <c r="J45" s="96">
        <v>2</v>
      </c>
      <c r="K45" s="96">
        <f t="shared" si="4"/>
        <v>25.2</v>
      </c>
      <c r="L45" s="105">
        <v>0.94</v>
      </c>
      <c r="M45" s="164">
        <v>5.68512</v>
      </c>
      <c r="N45" s="106" t="s">
        <v>22</v>
      </c>
      <c r="O45" s="120" t="s">
        <v>37</v>
      </c>
    </row>
    <row r="46" ht="94.5" spans="1:15">
      <c r="A46" s="92">
        <v>44</v>
      </c>
      <c r="B46" s="154"/>
      <c r="C46" s="94"/>
      <c r="D46" s="160" t="s">
        <v>44</v>
      </c>
      <c r="E46" s="160" t="s">
        <v>42</v>
      </c>
      <c r="F46" s="161" t="s">
        <v>45</v>
      </c>
      <c r="G46" s="44" t="s">
        <v>36</v>
      </c>
      <c r="H46" s="157" t="s">
        <v>21</v>
      </c>
      <c r="I46" s="157">
        <f>I44</f>
        <v>12.6</v>
      </c>
      <c r="J46" s="157">
        <v>1</v>
      </c>
      <c r="K46" s="157">
        <f t="shared" si="4"/>
        <v>12.6</v>
      </c>
      <c r="L46" s="108">
        <v>3.92</v>
      </c>
      <c r="M46" s="165">
        <v>11.85408</v>
      </c>
      <c r="N46" s="166" t="s">
        <v>22</v>
      </c>
      <c r="O46" s="120" t="s">
        <v>37</v>
      </c>
    </row>
    <row r="47" ht="94.5" spans="1:15">
      <c r="A47" s="155">
        <v>45</v>
      </c>
      <c r="B47" s="154"/>
      <c r="C47" s="96" t="s">
        <v>48</v>
      </c>
      <c r="D47" s="95" t="s">
        <v>49</v>
      </c>
      <c r="E47" s="95" t="s">
        <v>18</v>
      </c>
      <c r="F47" s="43" t="s">
        <v>57</v>
      </c>
      <c r="G47" s="44" t="s">
        <v>36</v>
      </c>
      <c r="H47" s="96" t="s">
        <v>21</v>
      </c>
      <c r="I47" s="96">
        <v>6.9</v>
      </c>
      <c r="J47" s="96">
        <v>2</v>
      </c>
      <c r="K47" s="96">
        <f t="shared" si="4"/>
        <v>13.8</v>
      </c>
      <c r="L47" s="105">
        <v>3.77</v>
      </c>
      <c r="M47" s="164">
        <v>12.48624</v>
      </c>
      <c r="N47" s="106" t="s">
        <v>22</v>
      </c>
      <c r="O47" s="120" t="s">
        <v>37</v>
      </c>
    </row>
    <row r="48" ht="94.5" spans="1:15">
      <c r="A48" s="92">
        <v>46</v>
      </c>
      <c r="B48" s="154"/>
      <c r="C48" s="96"/>
      <c r="D48" s="95" t="s">
        <v>50</v>
      </c>
      <c r="E48" s="95" t="s">
        <v>51</v>
      </c>
      <c r="F48" s="95" t="s">
        <v>52</v>
      </c>
      <c r="G48" s="44" t="s">
        <v>36</v>
      </c>
      <c r="H48" s="96" t="s">
        <v>21</v>
      </c>
      <c r="I48" s="96">
        <v>0.5</v>
      </c>
      <c r="J48" s="109">
        <f>I47/0.3</f>
        <v>23</v>
      </c>
      <c r="K48" s="110">
        <f t="shared" si="4"/>
        <v>11.5</v>
      </c>
      <c r="L48" s="105">
        <v>2.47</v>
      </c>
      <c r="M48" s="164">
        <v>6.8172</v>
      </c>
      <c r="N48" s="106" t="s">
        <v>22</v>
      </c>
      <c r="O48" s="120" t="s">
        <v>37</v>
      </c>
    </row>
    <row r="49" ht="94.5" spans="1:15">
      <c r="A49" s="155">
        <v>47</v>
      </c>
      <c r="B49" s="154"/>
      <c r="C49" s="96"/>
      <c r="D49" s="95" t="s">
        <v>53</v>
      </c>
      <c r="E49" s="95" t="s">
        <v>42</v>
      </c>
      <c r="F49" s="95" t="s">
        <v>43</v>
      </c>
      <c r="G49" s="44" t="s">
        <v>36</v>
      </c>
      <c r="H49" s="96" t="s">
        <v>21</v>
      </c>
      <c r="I49" s="96">
        <f>I47-2</f>
        <v>4.9</v>
      </c>
      <c r="J49" s="96">
        <v>5</v>
      </c>
      <c r="K49" s="96">
        <f t="shared" si="4"/>
        <v>24.5</v>
      </c>
      <c r="L49" s="105">
        <v>0.94</v>
      </c>
      <c r="M49" s="164">
        <v>5.5272</v>
      </c>
      <c r="N49" s="106" t="s">
        <v>22</v>
      </c>
      <c r="O49" s="120" t="s">
        <v>37</v>
      </c>
    </row>
    <row r="50" ht="95.25" spans="1:15">
      <c r="A50" s="92">
        <v>48</v>
      </c>
      <c r="B50" s="158"/>
      <c r="C50" s="99"/>
      <c r="D50" s="100" t="s">
        <v>54</v>
      </c>
      <c r="E50" s="100" t="s">
        <v>42</v>
      </c>
      <c r="F50" s="100" t="s">
        <v>55</v>
      </c>
      <c r="G50" s="44" t="s">
        <v>36</v>
      </c>
      <c r="H50" s="99" t="s">
        <v>21</v>
      </c>
      <c r="I50" s="99">
        <v>1.8</v>
      </c>
      <c r="J50" s="111">
        <f>I49/0.55+1</f>
        <v>9.90909090909091</v>
      </c>
      <c r="K50" s="111">
        <f t="shared" si="4"/>
        <v>17.8363636363636</v>
      </c>
      <c r="L50" s="112">
        <v>1.57</v>
      </c>
      <c r="M50" s="165">
        <v>6.72074181818182</v>
      </c>
      <c r="N50" s="113" t="s">
        <v>22</v>
      </c>
      <c r="O50" s="120" t="s">
        <v>37</v>
      </c>
    </row>
    <row r="51" ht="54" spans="1:15">
      <c r="A51" s="155">
        <v>49</v>
      </c>
      <c r="B51" s="153" t="s">
        <v>59</v>
      </c>
      <c r="C51" s="88" t="s">
        <v>16</v>
      </c>
      <c r="D51" s="89" t="s">
        <v>17</v>
      </c>
      <c r="E51" s="89" t="s">
        <v>18</v>
      </c>
      <c r="F51" s="90" t="s">
        <v>19</v>
      </c>
      <c r="G51" s="33" t="s">
        <v>20</v>
      </c>
      <c r="H51" s="91" t="s">
        <v>21</v>
      </c>
      <c r="I51" s="91">
        <v>15.6</v>
      </c>
      <c r="J51" s="91">
        <v>1</v>
      </c>
      <c r="K51" s="91">
        <f t="shared" si="4"/>
        <v>15.6</v>
      </c>
      <c r="L51" s="102">
        <v>8.35</v>
      </c>
      <c r="M51" s="163">
        <v>156.312</v>
      </c>
      <c r="N51" s="104" t="s">
        <v>22</v>
      </c>
      <c r="O51" s="120" t="s">
        <v>23</v>
      </c>
    </row>
    <row r="52" ht="54" spans="1:15">
      <c r="A52" s="92">
        <v>50</v>
      </c>
      <c r="B52" s="154"/>
      <c r="C52" s="94"/>
      <c r="D52" s="95" t="s">
        <v>24</v>
      </c>
      <c r="E52" s="95" t="s">
        <v>18</v>
      </c>
      <c r="F52" s="43" t="s">
        <v>19</v>
      </c>
      <c r="G52" s="33" t="s">
        <v>20</v>
      </c>
      <c r="H52" s="96" t="s">
        <v>21</v>
      </c>
      <c r="I52" s="96">
        <v>22</v>
      </c>
      <c r="J52" s="96">
        <v>1</v>
      </c>
      <c r="K52" s="96">
        <f t="shared" si="4"/>
        <v>22</v>
      </c>
      <c r="L52" s="105">
        <v>8.35</v>
      </c>
      <c r="M52" s="164">
        <v>220.44</v>
      </c>
      <c r="N52" s="106" t="s">
        <v>22</v>
      </c>
      <c r="O52" s="120" t="s">
        <v>23</v>
      </c>
    </row>
    <row r="53" ht="54" spans="1:15">
      <c r="A53" s="155">
        <v>51</v>
      </c>
      <c r="B53" s="154"/>
      <c r="C53" s="94"/>
      <c r="D53" s="95" t="s">
        <v>25</v>
      </c>
      <c r="E53" s="95" t="s">
        <v>18</v>
      </c>
      <c r="F53" s="43" t="s">
        <v>19</v>
      </c>
      <c r="G53" s="33" t="s">
        <v>20</v>
      </c>
      <c r="H53" s="96" t="s">
        <v>21</v>
      </c>
      <c r="I53" s="96">
        <v>1.6</v>
      </c>
      <c r="J53" s="96">
        <v>2</v>
      </c>
      <c r="K53" s="96">
        <f t="shared" si="4"/>
        <v>3.2</v>
      </c>
      <c r="L53" s="105">
        <v>8.35</v>
      </c>
      <c r="M53" s="164">
        <v>32.064</v>
      </c>
      <c r="N53" s="106" t="s">
        <v>22</v>
      </c>
      <c r="O53" s="120" t="s">
        <v>23</v>
      </c>
    </row>
    <row r="54" ht="54" spans="1:15">
      <c r="A54" s="92">
        <v>52</v>
      </c>
      <c r="B54" s="154"/>
      <c r="C54" s="94"/>
      <c r="D54" s="95" t="s">
        <v>26</v>
      </c>
      <c r="E54" s="95" t="s">
        <v>27</v>
      </c>
      <c r="F54" s="43" t="s">
        <v>47</v>
      </c>
      <c r="G54" s="33" t="s">
        <v>20</v>
      </c>
      <c r="H54" s="96" t="s">
        <v>21</v>
      </c>
      <c r="I54" s="96">
        <f>I53+0.1</f>
        <v>1.7</v>
      </c>
      <c r="J54" s="96">
        <v>14</v>
      </c>
      <c r="K54" s="96">
        <f t="shared" si="4"/>
        <v>23.8</v>
      </c>
      <c r="L54" s="105">
        <v>14.54</v>
      </c>
      <c r="M54" s="164">
        <v>415.2624</v>
      </c>
      <c r="N54" s="106" t="s">
        <v>22</v>
      </c>
      <c r="O54" s="120" t="s">
        <v>23</v>
      </c>
    </row>
    <row r="55" ht="54" spans="1:15">
      <c r="A55" s="155">
        <v>53</v>
      </c>
      <c r="B55" s="154"/>
      <c r="C55" s="156"/>
      <c r="D55" s="95" t="s">
        <v>29</v>
      </c>
      <c r="E55" s="95" t="s">
        <v>30</v>
      </c>
      <c r="F55" s="43" t="s">
        <v>31</v>
      </c>
      <c r="G55" s="33" t="s">
        <v>20</v>
      </c>
      <c r="H55" s="96" t="s">
        <v>32</v>
      </c>
      <c r="I55" s="27">
        <v>3.38</v>
      </c>
      <c r="J55" s="27">
        <v>1</v>
      </c>
      <c r="K55" s="27">
        <v>3.38</v>
      </c>
      <c r="L55" s="105">
        <v>94.2</v>
      </c>
      <c r="M55" s="164">
        <v>382.0752</v>
      </c>
      <c r="N55" s="106" t="s">
        <v>22</v>
      </c>
      <c r="O55" s="120" t="s">
        <v>23</v>
      </c>
    </row>
    <row r="56" ht="94.5" spans="1:15">
      <c r="A56" s="92">
        <v>54</v>
      </c>
      <c r="B56" s="154"/>
      <c r="C56" s="157" t="s">
        <v>33</v>
      </c>
      <c r="D56" s="95" t="s">
        <v>34</v>
      </c>
      <c r="E56" s="95" t="s">
        <v>18</v>
      </c>
      <c r="F56" s="43" t="s">
        <v>35</v>
      </c>
      <c r="G56" s="44" t="s">
        <v>36</v>
      </c>
      <c r="H56" s="96" t="s">
        <v>21</v>
      </c>
      <c r="I56" s="96">
        <v>1.238</v>
      </c>
      <c r="J56" s="96">
        <v>30</v>
      </c>
      <c r="K56" s="96">
        <f t="shared" ref="K56:K67" si="5">I56*J56</f>
        <v>37.14</v>
      </c>
      <c r="L56" s="105">
        <v>3.77</v>
      </c>
      <c r="M56" s="164">
        <v>33.604272</v>
      </c>
      <c r="N56" s="106" t="s">
        <v>22</v>
      </c>
      <c r="O56" s="120" t="s">
        <v>37</v>
      </c>
    </row>
    <row r="57" ht="94.5" spans="1:15">
      <c r="A57" s="155">
        <v>55</v>
      </c>
      <c r="B57" s="154"/>
      <c r="C57" s="94"/>
      <c r="D57" s="95" t="s">
        <v>38</v>
      </c>
      <c r="E57" s="95" t="s">
        <v>39</v>
      </c>
      <c r="F57" s="43" t="s">
        <v>40</v>
      </c>
      <c r="G57" s="44" t="s">
        <v>36</v>
      </c>
      <c r="H57" s="96" t="s">
        <v>21</v>
      </c>
      <c r="I57" s="96">
        <f>I52+I53*2</f>
        <v>25.2</v>
      </c>
      <c r="J57" s="96">
        <v>1</v>
      </c>
      <c r="K57" s="96">
        <f t="shared" si="5"/>
        <v>25.2</v>
      </c>
      <c r="L57" s="105">
        <v>3.84</v>
      </c>
      <c r="M57" s="164">
        <v>23.22432</v>
      </c>
      <c r="N57" s="106" t="s">
        <v>22</v>
      </c>
      <c r="O57" s="120" t="s">
        <v>37</v>
      </c>
    </row>
    <row r="58" ht="94.5" spans="1:15">
      <c r="A58" s="92">
        <v>56</v>
      </c>
      <c r="B58" s="154"/>
      <c r="C58" s="94"/>
      <c r="D58" s="95" t="s">
        <v>41</v>
      </c>
      <c r="E58" s="95" t="s">
        <v>42</v>
      </c>
      <c r="F58" s="43" t="s">
        <v>43</v>
      </c>
      <c r="G58" s="44" t="s">
        <v>36</v>
      </c>
      <c r="H58" s="96" t="s">
        <v>21</v>
      </c>
      <c r="I58" s="96">
        <f>I57</f>
        <v>25.2</v>
      </c>
      <c r="J58" s="96">
        <v>2</v>
      </c>
      <c r="K58" s="96">
        <f t="shared" si="5"/>
        <v>50.4</v>
      </c>
      <c r="L58" s="105">
        <v>0.94</v>
      </c>
      <c r="M58" s="164">
        <v>11.37024</v>
      </c>
      <c r="N58" s="106" t="s">
        <v>22</v>
      </c>
      <c r="O58" s="120" t="s">
        <v>37</v>
      </c>
    </row>
    <row r="59" ht="94.5" spans="1:15">
      <c r="A59" s="155">
        <v>57</v>
      </c>
      <c r="B59" s="154"/>
      <c r="C59" s="94"/>
      <c r="D59" s="160" t="s">
        <v>44</v>
      </c>
      <c r="E59" s="160" t="s">
        <v>42</v>
      </c>
      <c r="F59" s="161" t="s">
        <v>45</v>
      </c>
      <c r="G59" s="44" t="s">
        <v>36</v>
      </c>
      <c r="H59" s="157" t="s">
        <v>21</v>
      </c>
      <c r="I59" s="157">
        <f>I57</f>
        <v>25.2</v>
      </c>
      <c r="J59" s="157">
        <v>1</v>
      </c>
      <c r="K59" s="157">
        <f t="shared" si="5"/>
        <v>25.2</v>
      </c>
      <c r="L59" s="108">
        <v>3.92</v>
      </c>
      <c r="M59" s="165">
        <v>23.70816</v>
      </c>
      <c r="N59" s="166" t="s">
        <v>22</v>
      </c>
      <c r="O59" s="120" t="s">
        <v>37</v>
      </c>
    </row>
    <row r="60" ht="94.5" spans="1:15">
      <c r="A60" s="92">
        <v>58</v>
      </c>
      <c r="B60" s="154"/>
      <c r="C60" s="96" t="s">
        <v>48</v>
      </c>
      <c r="D60" s="95" t="s">
        <v>49</v>
      </c>
      <c r="E60" s="95" t="s">
        <v>18</v>
      </c>
      <c r="F60" s="43" t="s">
        <v>57</v>
      </c>
      <c r="G60" s="44" t="s">
        <v>36</v>
      </c>
      <c r="H60" s="96" t="s">
        <v>21</v>
      </c>
      <c r="I60" s="96">
        <v>6.3</v>
      </c>
      <c r="J60" s="96">
        <v>4</v>
      </c>
      <c r="K60" s="96">
        <f t="shared" si="5"/>
        <v>25.2</v>
      </c>
      <c r="L60" s="105">
        <v>3.77</v>
      </c>
      <c r="M60" s="164">
        <v>22.80096</v>
      </c>
      <c r="N60" s="106" t="s">
        <v>22</v>
      </c>
      <c r="O60" s="120" t="s">
        <v>37</v>
      </c>
    </row>
    <row r="61" ht="94.5" spans="1:15">
      <c r="A61" s="155">
        <v>59</v>
      </c>
      <c r="B61" s="154"/>
      <c r="C61" s="96"/>
      <c r="D61" s="95" t="s">
        <v>50</v>
      </c>
      <c r="E61" s="95" t="s">
        <v>51</v>
      </c>
      <c r="F61" s="95" t="s">
        <v>52</v>
      </c>
      <c r="G61" s="44" t="s">
        <v>36</v>
      </c>
      <c r="H61" s="96" t="s">
        <v>21</v>
      </c>
      <c r="I61" s="96">
        <v>0.5</v>
      </c>
      <c r="J61" s="109">
        <v>42</v>
      </c>
      <c r="K61" s="110">
        <f t="shared" si="5"/>
        <v>21</v>
      </c>
      <c r="L61" s="105">
        <v>2.47</v>
      </c>
      <c r="M61" s="164">
        <v>12.4488</v>
      </c>
      <c r="N61" s="106" t="s">
        <v>22</v>
      </c>
      <c r="O61" s="120" t="s">
        <v>37</v>
      </c>
    </row>
    <row r="62" ht="94.5" spans="1:15">
      <c r="A62" s="92">
        <v>60</v>
      </c>
      <c r="B62" s="154"/>
      <c r="C62" s="96"/>
      <c r="D62" s="95" t="s">
        <v>53</v>
      </c>
      <c r="E62" s="95" t="s">
        <v>42</v>
      </c>
      <c r="F62" s="95" t="s">
        <v>43</v>
      </c>
      <c r="G62" s="44" t="s">
        <v>36</v>
      </c>
      <c r="H62" s="96" t="s">
        <v>21</v>
      </c>
      <c r="I62" s="96">
        <f>I60-2</f>
        <v>4.3</v>
      </c>
      <c r="J62" s="96">
        <v>10</v>
      </c>
      <c r="K62" s="96">
        <f t="shared" si="5"/>
        <v>43</v>
      </c>
      <c r="L62" s="105">
        <v>0.94</v>
      </c>
      <c r="M62" s="164">
        <v>9.7008</v>
      </c>
      <c r="N62" s="106" t="s">
        <v>22</v>
      </c>
      <c r="O62" s="120" t="s">
        <v>37</v>
      </c>
    </row>
    <row r="63" ht="95.25" spans="1:15">
      <c r="A63" s="155">
        <v>61</v>
      </c>
      <c r="B63" s="158"/>
      <c r="C63" s="99"/>
      <c r="D63" s="100" t="s">
        <v>54</v>
      </c>
      <c r="E63" s="100" t="s">
        <v>42</v>
      </c>
      <c r="F63" s="100" t="s">
        <v>55</v>
      </c>
      <c r="G63" s="44" t="s">
        <v>36</v>
      </c>
      <c r="H63" s="99" t="s">
        <v>21</v>
      </c>
      <c r="I63" s="99">
        <v>1.8</v>
      </c>
      <c r="J63" s="111">
        <v>18</v>
      </c>
      <c r="K63" s="111">
        <f t="shared" si="5"/>
        <v>32.4</v>
      </c>
      <c r="L63" s="112">
        <v>1.57</v>
      </c>
      <c r="M63" s="165">
        <v>12.20832</v>
      </c>
      <c r="N63" s="113" t="s">
        <v>22</v>
      </c>
      <c r="O63" s="120" t="s">
        <v>37</v>
      </c>
    </row>
    <row r="64" ht="54" spans="1:15">
      <c r="A64" s="92">
        <v>62</v>
      </c>
      <c r="B64" s="153" t="s">
        <v>60</v>
      </c>
      <c r="C64" s="88" t="s">
        <v>16</v>
      </c>
      <c r="D64" s="89" t="s">
        <v>17</v>
      </c>
      <c r="E64" s="89" t="s">
        <v>18</v>
      </c>
      <c r="F64" s="90" t="s">
        <v>19</v>
      </c>
      <c r="G64" s="33" t="s">
        <v>20</v>
      </c>
      <c r="H64" s="91" t="s">
        <v>21</v>
      </c>
      <c r="I64" s="91">
        <v>6.25</v>
      </c>
      <c r="J64" s="91">
        <v>1</v>
      </c>
      <c r="K64" s="91">
        <f t="shared" si="5"/>
        <v>6.25</v>
      </c>
      <c r="L64" s="102">
        <v>8.35</v>
      </c>
      <c r="M64" s="163">
        <v>62.625</v>
      </c>
      <c r="N64" s="104" t="s">
        <v>22</v>
      </c>
      <c r="O64" s="120" t="s">
        <v>23</v>
      </c>
    </row>
    <row r="65" ht="54" spans="1:15">
      <c r="A65" s="155">
        <v>63</v>
      </c>
      <c r="B65" s="154"/>
      <c r="C65" s="94"/>
      <c r="D65" s="95" t="s">
        <v>24</v>
      </c>
      <c r="E65" s="95" t="s">
        <v>18</v>
      </c>
      <c r="F65" s="43" t="s">
        <v>19</v>
      </c>
      <c r="G65" s="33" t="s">
        <v>20</v>
      </c>
      <c r="H65" s="96" t="s">
        <v>21</v>
      </c>
      <c r="I65" s="96">
        <v>10</v>
      </c>
      <c r="J65" s="96">
        <v>1</v>
      </c>
      <c r="K65" s="96">
        <f t="shared" si="5"/>
        <v>10</v>
      </c>
      <c r="L65" s="105">
        <v>8.35</v>
      </c>
      <c r="M65" s="164">
        <v>100.2</v>
      </c>
      <c r="N65" s="106" t="s">
        <v>22</v>
      </c>
      <c r="O65" s="120" t="s">
        <v>23</v>
      </c>
    </row>
    <row r="66" ht="54" spans="1:15">
      <c r="A66" s="92">
        <v>64</v>
      </c>
      <c r="B66" s="154"/>
      <c r="C66" s="94"/>
      <c r="D66" s="95" t="s">
        <v>25</v>
      </c>
      <c r="E66" s="95" t="s">
        <v>18</v>
      </c>
      <c r="F66" s="43" t="s">
        <v>19</v>
      </c>
      <c r="G66" s="33" t="s">
        <v>20</v>
      </c>
      <c r="H66" s="96" t="s">
        <v>21</v>
      </c>
      <c r="I66" s="96">
        <v>1.3</v>
      </c>
      <c r="J66" s="96">
        <v>2</v>
      </c>
      <c r="K66" s="96">
        <f t="shared" si="5"/>
        <v>2.6</v>
      </c>
      <c r="L66" s="105">
        <v>8.35</v>
      </c>
      <c r="M66" s="164">
        <v>26.052</v>
      </c>
      <c r="N66" s="106" t="s">
        <v>22</v>
      </c>
      <c r="O66" s="120" t="s">
        <v>23</v>
      </c>
    </row>
    <row r="67" ht="54" spans="1:15">
      <c r="A67" s="155">
        <v>65</v>
      </c>
      <c r="B67" s="154"/>
      <c r="C67" s="94"/>
      <c r="D67" s="95" t="s">
        <v>26</v>
      </c>
      <c r="E67" s="95" t="s">
        <v>27</v>
      </c>
      <c r="F67" s="43" t="s">
        <v>47</v>
      </c>
      <c r="G67" s="33" t="s">
        <v>20</v>
      </c>
      <c r="H67" s="96" t="s">
        <v>21</v>
      </c>
      <c r="I67" s="96">
        <f>I66+0.1</f>
        <v>1.4</v>
      </c>
      <c r="J67" s="96">
        <v>5</v>
      </c>
      <c r="K67" s="96">
        <f t="shared" si="5"/>
        <v>7</v>
      </c>
      <c r="L67" s="105">
        <v>14.54</v>
      </c>
      <c r="M67" s="164">
        <v>122.136</v>
      </c>
      <c r="N67" s="106" t="s">
        <v>22</v>
      </c>
      <c r="O67" s="120" t="s">
        <v>23</v>
      </c>
    </row>
    <row r="68" ht="54" spans="1:15">
      <c r="A68" s="92">
        <v>66</v>
      </c>
      <c r="B68" s="154"/>
      <c r="C68" s="156"/>
      <c r="D68" s="95" t="s">
        <v>29</v>
      </c>
      <c r="E68" s="95" t="s">
        <v>30</v>
      </c>
      <c r="F68" s="43" t="s">
        <v>31</v>
      </c>
      <c r="G68" s="33" t="s">
        <v>20</v>
      </c>
      <c r="H68" s="96" t="s">
        <v>32</v>
      </c>
      <c r="I68" s="27">
        <v>3.38</v>
      </c>
      <c r="J68" s="27">
        <v>1</v>
      </c>
      <c r="K68" s="27">
        <v>3.38</v>
      </c>
      <c r="L68" s="105">
        <v>94.2</v>
      </c>
      <c r="M68" s="164">
        <v>382.0752</v>
      </c>
      <c r="N68" s="106" t="s">
        <v>22</v>
      </c>
      <c r="O68" s="120" t="s">
        <v>23</v>
      </c>
    </row>
    <row r="69" ht="94.5" spans="1:15">
      <c r="A69" s="155">
        <v>67</v>
      </c>
      <c r="B69" s="154"/>
      <c r="C69" s="157" t="s">
        <v>33</v>
      </c>
      <c r="D69" s="95" t="s">
        <v>34</v>
      </c>
      <c r="E69" s="95" t="s">
        <v>18</v>
      </c>
      <c r="F69" s="43" t="s">
        <v>35</v>
      </c>
      <c r="G69" s="44" t="s">
        <v>36</v>
      </c>
      <c r="H69" s="96" t="s">
        <v>21</v>
      </c>
      <c r="I69" s="96">
        <v>1.238</v>
      </c>
      <c r="J69" s="96">
        <v>15</v>
      </c>
      <c r="K69" s="96">
        <f t="shared" ref="K69:K80" si="6">I69*J69</f>
        <v>18.57</v>
      </c>
      <c r="L69" s="105">
        <v>3.77</v>
      </c>
      <c r="M69" s="164">
        <v>16.802136</v>
      </c>
      <c r="N69" s="106" t="s">
        <v>22</v>
      </c>
      <c r="O69" s="120" t="s">
        <v>37</v>
      </c>
    </row>
    <row r="70" ht="94.5" spans="1:15">
      <c r="A70" s="92">
        <v>68</v>
      </c>
      <c r="B70" s="154"/>
      <c r="C70" s="94"/>
      <c r="D70" s="95" t="s">
        <v>38</v>
      </c>
      <c r="E70" s="95" t="s">
        <v>39</v>
      </c>
      <c r="F70" s="43" t="s">
        <v>40</v>
      </c>
      <c r="G70" s="44" t="s">
        <v>36</v>
      </c>
      <c r="H70" s="96" t="s">
        <v>21</v>
      </c>
      <c r="I70" s="96">
        <f>I65+I66*2</f>
        <v>12.6</v>
      </c>
      <c r="J70" s="96">
        <v>1</v>
      </c>
      <c r="K70" s="96">
        <f t="shared" si="6"/>
        <v>12.6</v>
      </c>
      <c r="L70" s="105">
        <v>3.84</v>
      </c>
      <c r="M70" s="164">
        <v>11.61216</v>
      </c>
      <c r="N70" s="106" t="s">
        <v>22</v>
      </c>
      <c r="O70" s="120" t="s">
        <v>37</v>
      </c>
    </row>
    <row r="71" ht="94.5" spans="1:15">
      <c r="A71" s="155">
        <v>69</v>
      </c>
      <c r="B71" s="154"/>
      <c r="C71" s="94"/>
      <c r="D71" s="95" t="s">
        <v>41</v>
      </c>
      <c r="E71" s="95" t="s">
        <v>42</v>
      </c>
      <c r="F71" s="43" t="s">
        <v>43</v>
      </c>
      <c r="G71" s="44" t="s">
        <v>36</v>
      </c>
      <c r="H71" s="96" t="s">
        <v>21</v>
      </c>
      <c r="I71" s="96">
        <f>I70</f>
        <v>12.6</v>
      </c>
      <c r="J71" s="96">
        <v>2</v>
      </c>
      <c r="K71" s="96">
        <f t="shared" si="6"/>
        <v>25.2</v>
      </c>
      <c r="L71" s="105">
        <v>0.94</v>
      </c>
      <c r="M71" s="164">
        <v>5.68512</v>
      </c>
      <c r="N71" s="106" t="s">
        <v>22</v>
      </c>
      <c r="O71" s="120" t="s">
        <v>37</v>
      </c>
    </row>
    <row r="72" ht="94.5" spans="1:15">
      <c r="A72" s="92">
        <v>70</v>
      </c>
      <c r="B72" s="154"/>
      <c r="C72" s="94"/>
      <c r="D72" s="160" t="s">
        <v>44</v>
      </c>
      <c r="E72" s="160" t="s">
        <v>42</v>
      </c>
      <c r="F72" s="161" t="s">
        <v>45</v>
      </c>
      <c r="G72" s="44" t="s">
        <v>36</v>
      </c>
      <c r="H72" s="157" t="s">
        <v>21</v>
      </c>
      <c r="I72" s="157">
        <f>I70</f>
        <v>12.6</v>
      </c>
      <c r="J72" s="157">
        <v>1</v>
      </c>
      <c r="K72" s="157">
        <f t="shared" si="6"/>
        <v>12.6</v>
      </c>
      <c r="L72" s="108">
        <v>3.92</v>
      </c>
      <c r="M72" s="165">
        <v>11.85408</v>
      </c>
      <c r="N72" s="166" t="s">
        <v>22</v>
      </c>
      <c r="O72" s="120" t="s">
        <v>37</v>
      </c>
    </row>
    <row r="73" ht="94.5" spans="1:15">
      <c r="A73" s="155">
        <v>71</v>
      </c>
      <c r="B73" s="154"/>
      <c r="C73" s="96" t="s">
        <v>48</v>
      </c>
      <c r="D73" s="95" t="s">
        <v>49</v>
      </c>
      <c r="E73" s="95" t="s">
        <v>18</v>
      </c>
      <c r="F73" s="43" t="s">
        <v>57</v>
      </c>
      <c r="G73" s="44" t="s">
        <v>36</v>
      </c>
      <c r="H73" s="96" t="s">
        <v>21</v>
      </c>
      <c r="I73" s="96">
        <v>6.3</v>
      </c>
      <c r="J73" s="96">
        <v>2</v>
      </c>
      <c r="K73" s="96">
        <f t="shared" si="6"/>
        <v>12.6</v>
      </c>
      <c r="L73" s="105">
        <v>3.77</v>
      </c>
      <c r="M73" s="164">
        <v>11.40048</v>
      </c>
      <c r="N73" s="106" t="s">
        <v>22</v>
      </c>
      <c r="O73" s="120" t="s">
        <v>37</v>
      </c>
    </row>
    <row r="74" ht="94.5" spans="1:15">
      <c r="A74" s="92">
        <v>72</v>
      </c>
      <c r="B74" s="154"/>
      <c r="C74" s="96"/>
      <c r="D74" s="95" t="s">
        <v>50</v>
      </c>
      <c r="E74" s="95" t="s">
        <v>51</v>
      </c>
      <c r="F74" s="95" t="s">
        <v>52</v>
      </c>
      <c r="G74" s="44" t="s">
        <v>36</v>
      </c>
      <c r="H74" s="96" t="s">
        <v>21</v>
      </c>
      <c r="I74" s="96">
        <v>0.5</v>
      </c>
      <c r="J74" s="109">
        <f>I73/0.3</f>
        <v>21</v>
      </c>
      <c r="K74" s="110">
        <f t="shared" si="6"/>
        <v>10.5</v>
      </c>
      <c r="L74" s="105">
        <v>2.47</v>
      </c>
      <c r="M74" s="164">
        <v>6.2244</v>
      </c>
      <c r="N74" s="106" t="s">
        <v>22</v>
      </c>
      <c r="O74" s="120" t="s">
        <v>37</v>
      </c>
    </row>
    <row r="75" ht="94.5" spans="1:15">
      <c r="A75" s="155">
        <v>73</v>
      </c>
      <c r="B75" s="154"/>
      <c r="C75" s="96"/>
      <c r="D75" s="95" t="s">
        <v>53</v>
      </c>
      <c r="E75" s="95" t="s">
        <v>42</v>
      </c>
      <c r="F75" s="95" t="s">
        <v>43</v>
      </c>
      <c r="G75" s="44" t="s">
        <v>36</v>
      </c>
      <c r="H75" s="96" t="s">
        <v>21</v>
      </c>
      <c r="I75" s="96">
        <f>I73-2</f>
        <v>4.3</v>
      </c>
      <c r="J75" s="96">
        <v>5</v>
      </c>
      <c r="K75" s="96">
        <f t="shared" si="6"/>
        <v>21.5</v>
      </c>
      <c r="L75" s="105">
        <v>0.94</v>
      </c>
      <c r="M75" s="164">
        <v>4.8504</v>
      </c>
      <c r="N75" s="106" t="s">
        <v>22</v>
      </c>
      <c r="O75" s="120" t="s">
        <v>37</v>
      </c>
    </row>
    <row r="76" ht="95.25" spans="1:15">
      <c r="A76" s="92">
        <v>74</v>
      </c>
      <c r="B76" s="158"/>
      <c r="C76" s="99"/>
      <c r="D76" s="100" t="s">
        <v>54</v>
      </c>
      <c r="E76" s="100" t="s">
        <v>42</v>
      </c>
      <c r="F76" s="100" t="s">
        <v>55</v>
      </c>
      <c r="G76" s="44" t="s">
        <v>36</v>
      </c>
      <c r="H76" s="99" t="s">
        <v>21</v>
      </c>
      <c r="I76" s="99">
        <v>1.8</v>
      </c>
      <c r="J76" s="111">
        <f>I75/0.55+1</f>
        <v>8.81818181818182</v>
      </c>
      <c r="K76" s="111">
        <f t="shared" si="6"/>
        <v>15.8727272727273</v>
      </c>
      <c r="L76" s="112">
        <v>1.57</v>
      </c>
      <c r="M76" s="165">
        <v>5.98084363636364</v>
      </c>
      <c r="N76" s="113" t="s">
        <v>22</v>
      </c>
      <c r="O76" s="120" t="s">
        <v>37</v>
      </c>
    </row>
    <row r="77" ht="54" spans="1:15">
      <c r="A77" s="155">
        <v>75</v>
      </c>
      <c r="B77" s="153" t="s">
        <v>61</v>
      </c>
      <c r="C77" s="88" t="s">
        <v>16</v>
      </c>
      <c r="D77" s="89" t="s">
        <v>17</v>
      </c>
      <c r="E77" s="89" t="s">
        <v>18</v>
      </c>
      <c r="F77" s="90" t="s">
        <v>19</v>
      </c>
      <c r="G77" s="33" t="s">
        <v>20</v>
      </c>
      <c r="H77" s="91" t="s">
        <v>21</v>
      </c>
      <c r="I77" s="91">
        <v>3.5</v>
      </c>
      <c r="J77" s="91">
        <v>1</v>
      </c>
      <c r="K77" s="91">
        <f t="shared" si="6"/>
        <v>3.5</v>
      </c>
      <c r="L77" s="102">
        <v>8.35</v>
      </c>
      <c r="M77" s="163">
        <v>35.07</v>
      </c>
      <c r="N77" s="104" t="s">
        <v>22</v>
      </c>
      <c r="O77" s="120" t="s">
        <v>23</v>
      </c>
    </row>
    <row r="78" ht="54" spans="1:15">
      <c r="A78" s="92">
        <v>76</v>
      </c>
      <c r="B78" s="154"/>
      <c r="C78" s="94"/>
      <c r="D78" s="95" t="s">
        <v>24</v>
      </c>
      <c r="E78" s="95" t="s">
        <v>18</v>
      </c>
      <c r="F78" s="43" t="s">
        <v>19</v>
      </c>
      <c r="G78" s="33" t="s">
        <v>20</v>
      </c>
      <c r="H78" s="96" t="s">
        <v>21</v>
      </c>
      <c r="I78" s="96">
        <v>5.6</v>
      </c>
      <c r="J78" s="96">
        <v>1</v>
      </c>
      <c r="K78" s="96">
        <f t="shared" si="6"/>
        <v>5.6</v>
      </c>
      <c r="L78" s="105">
        <v>8.35</v>
      </c>
      <c r="M78" s="164">
        <v>56.112</v>
      </c>
      <c r="N78" s="106" t="s">
        <v>22</v>
      </c>
      <c r="O78" s="120" t="s">
        <v>23</v>
      </c>
    </row>
    <row r="79" ht="54" spans="1:15">
      <c r="A79" s="155">
        <v>77</v>
      </c>
      <c r="B79" s="154"/>
      <c r="C79" s="94"/>
      <c r="D79" s="95" t="s">
        <v>25</v>
      </c>
      <c r="E79" s="95" t="s">
        <v>18</v>
      </c>
      <c r="F79" s="43" t="s">
        <v>19</v>
      </c>
      <c r="G79" s="33" t="s">
        <v>20</v>
      </c>
      <c r="H79" s="96" t="s">
        <v>21</v>
      </c>
      <c r="I79" s="96">
        <v>1.3</v>
      </c>
      <c r="J79" s="96">
        <v>2</v>
      </c>
      <c r="K79" s="96">
        <f t="shared" si="6"/>
        <v>2.6</v>
      </c>
      <c r="L79" s="105">
        <v>8.35</v>
      </c>
      <c r="M79" s="164">
        <v>26.052</v>
      </c>
      <c r="N79" s="106" t="s">
        <v>22</v>
      </c>
      <c r="O79" s="120" t="s">
        <v>23</v>
      </c>
    </row>
    <row r="80" ht="54" spans="1:15">
      <c r="A80" s="92">
        <v>78</v>
      </c>
      <c r="B80" s="154"/>
      <c r="C80" s="94"/>
      <c r="D80" s="95" t="s">
        <v>26</v>
      </c>
      <c r="E80" s="95" t="s">
        <v>27</v>
      </c>
      <c r="F80" s="43" t="s">
        <v>47</v>
      </c>
      <c r="G80" s="33" t="s">
        <v>20</v>
      </c>
      <c r="H80" s="96" t="s">
        <v>21</v>
      </c>
      <c r="I80" s="96">
        <f>I79+0.1</f>
        <v>1.4</v>
      </c>
      <c r="J80" s="96">
        <v>4</v>
      </c>
      <c r="K80" s="96">
        <f t="shared" si="6"/>
        <v>5.6</v>
      </c>
      <c r="L80" s="105">
        <v>14.54</v>
      </c>
      <c r="M80" s="164">
        <v>97.7088</v>
      </c>
      <c r="N80" s="106" t="s">
        <v>22</v>
      </c>
      <c r="O80" s="120" t="s">
        <v>23</v>
      </c>
    </row>
    <row r="81" ht="54" spans="1:15">
      <c r="A81" s="155">
        <v>79</v>
      </c>
      <c r="B81" s="154"/>
      <c r="C81" s="156"/>
      <c r="D81" s="95" t="s">
        <v>29</v>
      </c>
      <c r="E81" s="95" t="s">
        <v>30</v>
      </c>
      <c r="F81" s="43" t="s">
        <v>31</v>
      </c>
      <c r="G81" s="33" t="s">
        <v>20</v>
      </c>
      <c r="H81" s="96" t="s">
        <v>32</v>
      </c>
      <c r="I81" s="27">
        <v>3.38</v>
      </c>
      <c r="J81" s="27">
        <v>1</v>
      </c>
      <c r="K81" s="27">
        <v>3.38</v>
      </c>
      <c r="L81" s="105">
        <v>94.2</v>
      </c>
      <c r="M81" s="164">
        <v>382.0752</v>
      </c>
      <c r="N81" s="106" t="s">
        <v>22</v>
      </c>
      <c r="O81" s="120" t="s">
        <v>23</v>
      </c>
    </row>
    <row r="82" ht="94.5" spans="1:15">
      <c r="A82" s="92">
        <v>80</v>
      </c>
      <c r="B82" s="154"/>
      <c r="C82" s="157" t="s">
        <v>33</v>
      </c>
      <c r="D82" s="95" t="s">
        <v>34</v>
      </c>
      <c r="E82" s="95" t="s">
        <v>18</v>
      </c>
      <c r="F82" s="43" t="s">
        <v>35</v>
      </c>
      <c r="G82" s="44" t="s">
        <v>36</v>
      </c>
      <c r="H82" s="96" t="s">
        <v>21</v>
      </c>
      <c r="I82" s="96">
        <v>1.238</v>
      </c>
      <c r="J82" s="96">
        <v>11</v>
      </c>
      <c r="K82" s="96">
        <f t="shared" ref="K82:K93" si="7">I82*J82</f>
        <v>13.618</v>
      </c>
      <c r="L82" s="105">
        <v>3.77</v>
      </c>
      <c r="M82" s="164">
        <v>12.3215664</v>
      </c>
      <c r="N82" s="106" t="s">
        <v>22</v>
      </c>
      <c r="O82" s="120" t="s">
        <v>37</v>
      </c>
    </row>
    <row r="83" ht="94.5" spans="1:15">
      <c r="A83" s="155">
        <v>81</v>
      </c>
      <c r="B83" s="154"/>
      <c r="C83" s="94"/>
      <c r="D83" s="95" t="s">
        <v>38</v>
      </c>
      <c r="E83" s="95" t="s">
        <v>39</v>
      </c>
      <c r="F83" s="43" t="s">
        <v>40</v>
      </c>
      <c r="G83" s="44" t="s">
        <v>36</v>
      </c>
      <c r="H83" s="96" t="s">
        <v>21</v>
      </c>
      <c r="I83" s="96">
        <f>I78+I79*2</f>
        <v>8.2</v>
      </c>
      <c r="J83" s="96">
        <v>1</v>
      </c>
      <c r="K83" s="96">
        <f t="shared" si="7"/>
        <v>8.2</v>
      </c>
      <c r="L83" s="105">
        <v>3.84</v>
      </c>
      <c r="M83" s="164">
        <v>7.55712</v>
      </c>
      <c r="N83" s="106" t="s">
        <v>22</v>
      </c>
      <c r="O83" s="120" t="s">
        <v>37</v>
      </c>
    </row>
    <row r="84" ht="94.5" spans="1:15">
      <c r="A84" s="92">
        <v>82</v>
      </c>
      <c r="B84" s="154"/>
      <c r="C84" s="94"/>
      <c r="D84" s="95" t="s">
        <v>41</v>
      </c>
      <c r="E84" s="95" t="s">
        <v>42</v>
      </c>
      <c r="F84" s="43" t="s">
        <v>43</v>
      </c>
      <c r="G84" s="44" t="s">
        <v>36</v>
      </c>
      <c r="H84" s="96" t="s">
        <v>21</v>
      </c>
      <c r="I84" s="96">
        <f>I83</f>
        <v>8.2</v>
      </c>
      <c r="J84" s="96">
        <v>2</v>
      </c>
      <c r="K84" s="96">
        <f t="shared" si="7"/>
        <v>16.4</v>
      </c>
      <c r="L84" s="105">
        <v>0.94</v>
      </c>
      <c r="M84" s="164">
        <v>3.69984</v>
      </c>
      <c r="N84" s="106" t="s">
        <v>22</v>
      </c>
      <c r="O84" s="120" t="s">
        <v>37</v>
      </c>
    </row>
    <row r="85" ht="94.5" spans="1:15">
      <c r="A85" s="155">
        <v>83</v>
      </c>
      <c r="B85" s="154"/>
      <c r="C85" s="94"/>
      <c r="D85" s="160" t="s">
        <v>44</v>
      </c>
      <c r="E85" s="160" t="s">
        <v>42</v>
      </c>
      <c r="F85" s="161" t="s">
        <v>45</v>
      </c>
      <c r="G85" s="44" t="s">
        <v>36</v>
      </c>
      <c r="H85" s="157" t="s">
        <v>21</v>
      </c>
      <c r="I85" s="157">
        <f>I83</f>
        <v>8.2</v>
      </c>
      <c r="J85" s="157">
        <v>1</v>
      </c>
      <c r="K85" s="157">
        <f t="shared" si="7"/>
        <v>8.2</v>
      </c>
      <c r="L85" s="108">
        <v>3.92</v>
      </c>
      <c r="M85" s="165">
        <v>7.71456</v>
      </c>
      <c r="N85" s="166" t="s">
        <v>22</v>
      </c>
      <c r="O85" s="120" t="s">
        <v>37</v>
      </c>
    </row>
    <row r="86" ht="94.5" spans="1:15">
      <c r="A86" s="92">
        <v>84</v>
      </c>
      <c r="B86" s="154"/>
      <c r="C86" s="96" t="s">
        <v>48</v>
      </c>
      <c r="D86" s="95" t="s">
        <v>49</v>
      </c>
      <c r="E86" s="95" t="s">
        <v>18</v>
      </c>
      <c r="F86" s="43" t="s">
        <v>57</v>
      </c>
      <c r="G86" s="44" t="s">
        <v>36</v>
      </c>
      <c r="H86" s="96" t="s">
        <v>21</v>
      </c>
      <c r="I86" s="96">
        <v>4.7</v>
      </c>
      <c r="J86" s="96">
        <v>2</v>
      </c>
      <c r="K86" s="96">
        <f t="shared" si="7"/>
        <v>9.4</v>
      </c>
      <c r="L86" s="105">
        <v>3.77</v>
      </c>
      <c r="M86" s="164">
        <v>8.50512</v>
      </c>
      <c r="N86" s="106" t="s">
        <v>22</v>
      </c>
      <c r="O86" s="120" t="s">
        <v>37</v>
      </c>
    </row>
    <row r="87" ht="94.5" spans="1:15">
      <c r="A87" s="155">
        <v>85</v>
      </c>
      <c r="B87" s="154"/>
      <c r="C87" s="96"/>
      <c r="D87" s="95" t="s">
        <v>50</v>
      </c>
      <c r="E87" s="95" t="s">
        <v>51</v>
      </c>
      <c r="F87" s="95" t="s">
        <v>52</v>
      </c>
      <c r="G87" s="44" t="s">
        <v>36</v>
      </c>
      <c r="H87" s="96" t="s">
        <v>21</v>
      </c>
      <c r="I87" s="96">
        <v>0.5</v>
      </c>
      <c r="J87" s="109">
        <f>I86/0.3</f>
        <v>15.6666666666667</v>
      </c>
      <c r="K87" s="110">
        <v>8</v>
      </c>
      <c r="L87" s="105">
        <v>2.47</v>
      </c>
      <c r="M87" s="164">
        <v>4.7424</v>
      </c>
      <c r="N87" s="106" t="s">
        <v>22</v>
      </c>
      <c r="O87" s="120" t="s">
        <v>37</v>
      </c>
    </row>
    <row r="88" ht="94.5" spans="1:15">
      <c r="A88" s="92">
        <v>86</v>
      </c>
      <c r="B88" s="154"/>
      <c r="C88" s="96"/>
      <c r="D88" s="95" t="s">
        <v>53</v>
      </c>
      <c r="E88" s="95" t="s">
        <v>42</v>
      </c>
      <c r="F88" s="95" t="s">
        <v>43</v>
      </c>
      <c r="G88" s="44" t="s">
        <v>36</v>
      </c>
      <c r="H88" s="96" t="s">
        <v>21</v>
      </c>
      <c r="I88" s="96">
        <f>I86-2</f>
        <v>2.7</v>
      </c>
      <c r="J88" s="96">
        <v>5</v>
      </c>
      <c r="K88" s="96">
        <f t="shared" si="7"/>
        <v>13.5</v>
      </c>
      <c r="L88" s="105">
        <v>0.94</v>
      </c>
      <c r="M88" s="164">
        <v>3.0456</v>
      </c>
      <c r="N88" s="106" t="s">
        <v>22</v>
      </c>
      <c r="O88" s="120" t="s">
        <v>37</v>
      </c>
    </row>
    <row r="89" ht="95.25" spans="1:15">
      <c r="A89" s="155">
        <v>87</v>
      </c>
      <c r="B89" s="158"/>
      <c r="C89" s="99"/>
      <c r="D89" s="100" t="s">
        <v>54</v>
      </c>
      <c r="E89" s="100" t="s">
        <v>42</v>
      </c>
      <c r="F89" s="100" t="s">
        <v>55</v>
      </c>
      <c r="G89" s="44" t="s">
        <v>36</v>
      </c>
      <c r="H89" s="99" t="s">
        <v>21</v>
      </c>
      <c r="I89" s="99">
        <v>1.8</v>
      </c>
      <c r="J89" s="111">
        <f>I88/0.55+1</f>
        <v>5.90909090909091</v>
      </c>
      <c r="K89" s="111">
        <f t="shared" si="7"/>
        <v>10.6363636363636</v>
      </c>
      <c r="L89" s="112">
        <v>1.57</v>
      </c>
      <c r="M89" s="165">
        <v>4.00778181818182</v>
      </c>
      <c r="N89" s="113" t="s">
        <v>22</v>
      </c>
      <c r="O89" s="120" t="s">
        <v>37</v>
      </c>
    </row>
    <row r="90" ht="54" spans="1:15">
      <c r="A90" s="92">
        <v>88</v>
      </c>
      <c r="B90" s="153" t="s">
        <v>62</v>
      </c>
      <c r="C90" s="88" t="s">
        <v>16</v>
      </c>
      <c r="D90" s="89" t="s">
        <v>17</v>
      </c>
      <c r="E90" s="89" t="s">
        <v>18</v>
      </c>
      <c r="F90" s="90" t="s">
        <v>19</v>
      </c>
      <c r="G90" s="33" t="s">
        <v>20</v>
      </c>
      <c r="H90" s="91" t="s">
        <v>21</v>
      </c>
      <c r="I90" s="91">
        <v>7</v>
      </c>
      <c r="J90" s="91">
        <v>1</v>
      </c>
      <c r="K90" s="91">
        <f t="shared" si="7"/>
        <v>7</v>
      </c>
      <c r="L90" s="102">
        <v>8.35</v>
      </c>
      <c r="M90" s="163">
        <v>70.14</v>
      </c>
      <c r="N90" s="104" t="s">
        <v>22</v>
      </c>
      <c r="O90" s="120" t="s">
        <v>23</v>
      </c>
    </row>
    <row r="91" ht="54" spans="1:15">
      <c r="A91" s="155">
        <v>89</v>
      </c>
      <c r="B91" s="154"/>
      <c r="C91" s="94"/>
      <c r="D91" s="95" t="s">
        <v>24</v>
      </c>
      <c r="E91" s="95" t="s">
        <v>18</v>
      </c>
      <c r="F91" s="43" t="s">
        <v>19</v>
      </c>
      <c r="G91" s="33" t="s">
        <v>20</v>
      </c>
      <c r="H91" s="96" t="s">
        <v>21</v>
      </c>
      <c r="I91" s="96">
        <v>9.3</v>
      </c>
      <c r="J91" s="96">
        <v>1</v>
      </c>
      <c r="K91" s="96">
        <f t="shared" si="7"/>
        <v>9.3</v>
      </c>
      <c r="L91" s="105">
        <v>8.35</v>
      </c>
      <c r="M91" s="164">
        <v>93.186</v>
      </c>
      <c r="N91" s="106" t="s">
        <v>22</v>
      </c>
      <c r="O91" s="120" t="s">
        <v>23</v>
      </c>
    </row>
    <row r="92" ht="54" spans="1:15">
      <c r="A92" s="92">
        <v>90</v>
      </c>
      <c r="B92" s="154"/>
      <c r="C92" s="94"/>
      <c r="D92" s="95" t="s">
        <v>25</v>
      </c>
      <c r="E92" s="95" t="s">
        <v>18</v>
      </c>
      <c r="F92" s="43" t="s">
        <v>19</v>
      </c>
      <c r="G92" s="33" t="s">
        <v>20</v>
      </c>
      <c r="H92" s="96" t="s">
        <v>21</v>
      </c>
      <c r="I92" s="96">
        <v>1.3</v>
      </c>
      <c r="J92" s="96">
        <v>2</v>
      </c>
      <c r="K92" s="96">
        <f t="shared" si="7"/>
        <v>2.6</v>
      </c>
      <c r="L92" s="105">
        <v>8.35</v>
      </c>
      <c r="M92" s="164">
        <v>26.052</v>
      </c>
      <c r="N92" s="106" t="s">
        <v>22</v>
      </c>
      <c r="O92" s="120" t="s">
        <v>23</v>
      </c>
    </row>
    <row r="93" ht="54" spans="1:15">
      <c r="A93" s="155">
        <v>91</v>
      </c>
      <c r="B93" s="154"/>
      <c r="C93" s="94"/>
      <c r="D93" s="95" t="s">
        <v>26</v>
      </c>
      <c r="E93" s="95" t="s">
        <v>27</v>
      </c>
      <c r="F93" s="43" t="s">
        <v>47</v>
      </c>
      <c r="G93" s="33" t="s">
        <v>20</v>
      </c>
      <c r="H93" s="96" t="s">
        <v>21</v>
      </c>
      <c r="I93" s="96">
        <f>I92+0.1</f>
        <v>1.4</v>
      </c>
      <c r="J93" s="96">
        <v>7</v>
      </c>
      <c r="K93" s="96">
        <f t="shared" si="7"/>
        <v>9.8</v>
      </c>
      <c r="L93" s="105">
        <v>14.54</v>
      </c>
      <c r="M93" s="164">
        <v>170.9904</v>
      </c>
      <c r="N93" s="106" t="s">
        <v>22</v>
      </c>
      <c r="O93" s="120" t="s">
        <v>23</v>
      </c>
    </row>
    <row r="94" ht="54" spans="1:15">
      <c r="A94" s="92">
        <v>92</v>
      </c>
      <c r="B94" s="154"/>
      <c r="C94" s="156"/>
      <c r="D94" s="95" t="s">
        <v>29</v>
      </c>
      <c r="E94" s="95" t="s">
        <v>30</v>
      </c>
      <c r="F94" s="43" t="s">
        <v>31</v>
      </c>
      <c r="G94" s="33" t="s">
        <v>20</v>
      </c>
      <c r="H94" s="96" t="s">
        <v>32</v>
      </c>
      <c r="I94" s="27">
        <v>3.38</v>
      </c>
      <c r="J94" s="27">
        <v>1</v>
      </c>
      <c r="K94" s="27">
        <v>3.38</v>
      </c>
      <c r="L94" s="105">
        <v>94.2</v>
      </c>
      <c r="M94" s="164">
        <v>382.0752</v>
      </c>
      <c r="N94" s="106" t="s">
        <v>22</v>
      </c>
      <c r="O94" s="120" t="s">
        <v>23</v>
      </c>
    </row>
    <row r="95" ht="94.5" spans="1:15">
      <c r="A95" s="155">
        <v>93</v>
      </c>
      <c r="B95" s="154"/>
      <c r="C95" s="157" t="s">
        <v>33</v>
      </c>
      <c r="D95" s="95" t="s">
        <v>34</v>
      </c>
      <c r="E95" s="95" t="s">
        <v>18</v>
      </c>
      <c r="F95" s="43" t="s">
        <v>35</v>
      </c>
      <c r="G95" s="44" t="s">
        <v>36</v>
      </c>
      <c r="H95" s="96" t="s">
        <v>21</v>
      </c>
      <c r="I95" s="96">
        <v>1.238</v>
      </c>
      <c r="J95" s="96">
        <v>14</v>
      </c>
      <c r="K95" s="96">
        <f t="shared" ref="K95:K106" si="8">I95*J95</f>
        <v>17.332</v>
      </c>
      <c r="L95" s="105">
        <v>3.77</v>
      </c>
      <c r="M95" s="164">
        <v>15.6819936</v>
      </c>
      <c r="N95" s="106" t="s">
        <v>22</v>
      </c>
      <c r="O95" s="120" t="s">
        <v>37</v>
      </c>
    </row>
    <row r="96" ht="94.5" spans="1:15">
      <c r="A96" s="92">
        <v>94</v>
      </c>
      <c r="B96" s="154"/>
      <c r="C96" s="94"/>
      <c r="D96" s="95" t="s">
        <v>38</v>
      </c>
      <c r="E96" s="95" t="s">
        <v>39</v>
      </c>
      <c r="F96" s="43" t="s">
        <v>40</v>
      </c>
      <c r="G96" s="44" t="s">
        <v>36</v>
      </c>
      <c r="H96" s="96" t="s">
        <v>21</v>
      </c>
      <c r="I96" s="96">
        <f>I91+I92*2</f>
        <v>11.9</v>
      </c>
      <c r="J96" s="96">
        <v>1</v>
      </c>
      <c r="K96" s="96">
        <f t="shared" si="8"/>
        <v>11.9</v>
      </c>
      <c r="L96" s="105">
        <v>3.84</v>
      </c>
      <c r="M96" s="164">
        <v>10.96704</v>
      </c>
      <c r="N96" s="106" t="s">
        <v>22</v>
      </c>
      <c r="O96" s="120" t="s">
        <v>37</v>
      </c>
    </row>
    <row r="97" ht="94.5" spans="1:15">
      <c r="A97" s="155">
        <v>95</v>
      </c>
      <c r="B97" s="154"/>
      <c r="C97" s="94"/>
      <c r="D97" s="95" t="s">
        <v>41</v>
      </c>
      <c r="E97" s="95" t="s">
        <v>42</v>
      </c>
      <c r="F97" s="43" t="s">
        <v>43</v>
      </c>
      <c r="G97" s="44" t="s">
        <v>36</v>
      </c>
      <c r="H97" s="96" t="s">
        <v>21</v>
      </c>
      <c r="I97" s="96">
        <f>I96</f>
        <v>11.9</v>
      </c>
      <c r="J97" s="96">
        <v>2</v>
      </c>
      <c r="K97" s="96">
        <f t="shared" si="8"/>
        <v>23.8</v>
      </c>
      <c r="L97" s="105">
        <v>0.94</v>
      </c>
      <c r="M97" s="164">
        <v>5.36928</v>
      </c>
      <c r="N97" s="106" t="s">
        <v>22</v>
      </c>
      <c r="O97" s="120" t="s">
        <v>37</v>
      </c>
    </row>
    <row r="98" ht="94.5" spans="1:15">
      <c r="A98" s="92">
        <v>96</v>
      </c>
      <c r="B98" s="154"/>
      <c r="C98" s="94"/>
      <c r="D98" s="160" t="s">
        <v>44</v>
      </c>
      <c r="E98" s="160" t="s">
        <v>42</v>
      </c>
      <c r="F98" s="161" t="s">
        <v>45</v>
      </c>
      <c r="G98" s="44" t="s">
        <v>36</v>
      </c>
      <c r="H98" s="157" t="s">
        <v>21</v>
      </c>
      <c r="I98" s="157">
        <f>I96</f>
        <v>11.9</v>
      </c>
      <c r="J98" s="157">
        <v>1</v>
      </c>
      <c r="K98" s="157">
        <f t="shared" si="8"/>
        <v>11.9</v>
      </c>
      <c r="L98" s="108">
        <v>3.92</v>
      </c>
      <c r="M98" s="165">
        <v>11.19552</v>
      </c>
      <c r="N98" s="166" t="s">
        <v>22</v>
      </c>
      <c r="O98" s="120" t="s">
        <v>37</v>
      </c>
    </row>
    <row r="99" ht="94.5" spans="1:15">
      <c r="A99" s="155">
        <v>97</v>
      </c>
      <c r="B99" s="154"/>
      <c r="C99" s="96" t="s">
        <v>48</v>
      </c>
      <c r="D99" s="95" t="s">
        <v>49</v>
      </c>
      <c r="E99" s="95" t="s">
        <v>18</v>
      </c>
      <c r="F99" s="43" t="s">
        <v>57</v>
      </c>
      <c r="G99" s="44" t="s">
        <v>36</v>
      </c>
      <c r="H99" s="96" t="s">
        <v>21</v>
      </c>
      <c r="I99" s="96">
        <v>5.9</v>
      </c>
      <c r="J99" s="96">
        <v>2</v>
      </c>
      <c r="K99" s="96">
        <f t="shared" si="8"/>
        <v>11.8</v>
      </c>
      <c r="L99" s="105">
        <v>3.77</v>
      </c>
      <c r="M99" s="164">
        <v>10.67664</v>
      </c>
      <c r="N99" s="106" t="s">
        <v>22</v>
      </c>
      <c r="O99" s="120" t="s">
        <v>37</v>
      </c>
    </row>
    <row r="100" ht="94.5" spans="1:15">
      <c r="A100" s="92">
        <v>98</v>
      </c>
      <c r="B100" s="154"/>
      <c r="C100" s="96"/>
      <c r="D100" s="95" t="s">
        <v>50</v>
      </c>
      <c r="E100" s="95" t="s">
        <v>51</v>
      </c>
      <c r="F100" s="95" t="s">
        <v>52</v>
      </c>
      <c r="G100" s="44" t="s">
        <v>36</v>
      </c>
      <c r="H100" s="96" t="s">
        <v>21</v>
      </c>
      <c r="I100" s="96">
        <v>0.5</v>
      </c>
      <c r="J100" s="109">
        <f>I99/0.3</f>
        <v>19.6666666666667</v>
      </c>
      <c r="K100" s="110">
        <f t="shared" si="8"/>
        <v>9.83333333333333</v>
      </c>
      <c r="L100" s="105">
        <v>2.47</v>
      </c>
      <c r="M100" s="164">
        <v>5.8292</v>
      </c>
      <c r="N100" s="106" t="s">
        <v>22</v>
      </c>
      <c r="O100" s="120" t="s">
        <v>37</v>
      </c>
    </row>
    <row r="101" ht="94.5" spans="1:15">
      <c r="A101" s="155">
        <v>99</v>
      </c>
      <c r="B101" s="154"/>
      <c r="C101" s="96"/>
      <c r="D101" s="95" t="s">
        <v>53</v>
      </c>
      <c r="E101" s="95" t="s">
        <v>42</v>
      </c>
      <c r="F101" s="95" t="s">
        <v>43</v>
      </c>
      <c r="G101" s="44" t="s">
        <v>36</v>
      </c>
      <c r="H101" s="96" t="s">
        <v>21</v>
      </c>
      <c r="I101" s="96">
        <f>I99-2</f>
        <v>3.9</v>
      </c>
      <c r="J101" s="96">
        <v>5</v>
      </c>
      <c r="K101" s="96">
        <f t="shared" si="8"/>
        <v>19.5</v>
      </c>
      <c r="L101" s="105">
        <v>0.94</v>
      </c>
      <c r="M101" s="164">
        <v>4.3992</v>
      </c>
      <c r="N101" s="106" t="s">
        <v>22</v>
      </c>
      <c r="O101" s="120" t="s">
        <v>37</v>
      </c>
    </row>
    <row r="102" ht="95.25" spans="1:15">
      <c r="A102" s="92">
        <v>100</v>
      </c>
      <c r="B102" s="158"/>
      <c r="C102" s="99"/>
      <c r="D102" s="100" t="s">
        <v>54</v>
      </c>
      <c r="E102" s="100" t="s">
        <v>42</v>
      </c>
      <c r="F102" s="100" t="s">
        <v>55</v>
      </c>
      <c r="G102" s="44" t="s">
        <v>36</v>
      </c>
      <c r="H102" s="99" t="s">
        <v>21</v>
      </c>
      <c r="I102" s="99">
        <v>1.8</v>
      </c>
      <c r="J102" s="111">
        <f>I101/0.55+1</f>
        <v>8.09090909090909</v>
      </c>
      <c r="K102" s="111">
        <f t="shared" si="8"/>
        <v>14.5636363636364</v>
      </c>
      <c r="L102" s="112">
        <v>1.57</v>
      </c>
      <c r="M102" s="165">
        <v>5.48757818181818</v>
      </c>
      <c r="N102" s="113" t="s">
        <v>22</v>
      </c>
      <c r="O102" s="120" t="s">
        <v>37</v>
      </c>
    </row>
    <row r="103" ht="54" spans="1:15">
      <c r="A103" s="155">
        <v>101</v>
      </c>
      <c r="B103" s="153" t="s">
        <v>63</v>
      </c>
      <c r="C103" s="88" t="s">
        <v>16</v>
      </c>
      <c r="D103" s="89" t="s">
        <v>17</v>
      </c>
      <c r="E103" s="89" t="s">
        <v>18</v>
      </c>
      <c r="F103" s="90" t="s">
        <v>19</v>
      </c>
      <c r="G103" s="33" t="s">
        <v>20</v>
      </c>
      <c r="H103" s="91" t="s">
        <v>21</v>
      </c>
      <c r="I103" s="91">
        <v>6.3</v>
      </c>
      <c r="J103" s="91">
        <v>1</v>
      </c>
      <c r="K103" s="91">
        <f t="shared" si="8"/>
        <v>6.3</v>
      </c>
      <c r="L103" s="102">
        <v>8.35</v>
      </c>
      <c r="M103" s="163">
        <v>63.126</v>
      </c>
      <c r="N103" s="104" t="s">
        <v>22</v>
      </c>
      <c r="O103" s="120" t="s">
        <v>23</v>
      </c>
    </row>
    <row r="104" ht="54" spans="1:15">
      <c r="A104" s="92">
        <v>102</v>
      </c>
      <c r="B104" s="154"/>
      <c r="C104" s="94"/>
      <c r="D104" s="95" t="s">
        <v>24</v>
      </c>
      <c r="E104" s="95" t="s">
        <v>18</v>
      </c>
      <c r="F104" s="43" t="s">
        <v>19</v>
      </c>
      <c r="G104" s="33" t="s">
        <v>20</v>
      </c>
      <c r="H104" s="96" t="s">
        <v>21</v>
      </c>
      <c r="I104" s="96">
        <v>8</v>
      </c>
      <c r="J104" s="96">
        <v>1</v>
      </c>
      <c r="K104" s="96">
        <f t="shared" si="8"/>
        <v>8</v>
      </c>
      <c r="L104" s="105">
        <v>8.35</v>
      </c>
      <c r="M104" s="164">
        <v>80.16</v>
      </c>
      <c r="N104" s="106" t="s">
        <v>22</v>
      </c>
      <c r="O104" s="120" t="s">
        <v>23</v>
      </c>
    </row>
    <row r="105" ht="54" spans="1:15">
      <c r="A105" s="155">
        <v>103</v>
      </c>
      <c r="B105" s="154"/>
      <c r="C105" s="94"/>
      <c r="D105" s="95" t="s">
        <v>25</v>
      </c>
      <c r="E105" s="95" t="s">
        <v>18</v>
      </c>
      <c r="F105" s="43" t="s">
        <v>19</v>
      </c>
      <c r="G105" s="33" t="s">
        <v>20</v>
      </c>
      <c r="H105" s="96" t="s">
        <v>21</v>
      </c>
      <c r="I105" s="96">
        <v>1.3</v>
      </c>
      <c r="J105" s="96">
        <v>2</v>
      </c>
      <c r="K105" s="96">
        <f t="shared" si="8"/>
        <v>2.6</v>
      </c>
      <c r="L105" s="105">
        <v>8.35</v>
      </c>
      <c r="M105" s="164">
        <v>26.052</v>
      </c>
      <c r="N105" s="106" t="s">
        <v>22</v>
      </c>
      <c r="O105" s="120" t="s">
        <v>23</v>
      </c>
    </row>
    <row r="106" ht="54" spans="1:15">
      <c r="A106" s="92">
        <v>104</v>
      </c>
      <c r="B106" s="154"/>
      <c r="C106" s="94"/>
      <c r="D106" s="95" t="s">
        <v>26</v>
      </c>
      <c r="E106" s="95" t="s">
        <v>27</v>
      </c>
      <c r="F106" s="43" t="s">
        <v>47</v>
      </c>
      <c r="G106" s="33" t="s">
        <v>20</v>
      </c>
      <c r="H106" s="96" t="s">
        <v>21</v>
      </c>
      <c r="I106" s="96">
        <f>I105+0.1</f>
        <v>1.4</v>
      </c>
      <c r="J106" s="96">
        <v>6</v>
      </c>
      <c r="K106" s="96">
        <f t="shared" si="8"/>
        <v>8.4</v>
      </c>
      <c r="L106" s="105">
        <v>14.54</v>
      </c>
      <c r="M106" s="164">
        <v>146.5632</v>
      </c>
      <c r="N106" s="106" t="s">
        <v>22</v>
      </c>
      <c r="O106" s="120" t="s">
        <v>23</v>
      </c>
    </row>
    <row r="107" ht="54" spans="1:15">
      <c r="A107" s="155">
        <v>105</v>
      </c>
      <c r="B107" s="154"/>
      <c r="C107" s="156"/>
      <c r="D107" s="95" t="s">
        <v>29</v>
      </c>
      <c r="E107" s="95" t="s">
        <v>30</v>
      </c>
      <c r="F107" s="43" t="s">
        <v>31</v>
      </c>
      <c r="G107" s="33" t="s">
        <v>20</v>
      </c>
      <c r="H107" s="96" t="s">
        <v>32</v>
      </c>
      <c r="I107" s="27">
        <v>3.38</v>
      </c>
      <c r="J107" s="27">
        <v>1</v>
      </c>
      <c r="K107" s="27">
        <v>3.38</v>
      </c>
      <c r="L107" s="105">
        <v>94.2</v>
      </c>
      <c r="M107" s="164">
        <v>382.0752</v>
      </c>
      <c r="N107" s="106" t="s">
        <v>22</v>
      </c>
      <c r="O107" s="120" t="s">
        <v>23</v>
      </c>
    </row>
    <row r="108" ht="94.5" spans="1:15">
      <c r="A108" s="92">
        <v>106</v>
      </c>
      <c r="B108" s="154"/>
      <c r="C108" s="157" t="s">
        <v>33</v>
      </c>
      <c r="D108" s="95" t="s">
        <v>34</v>
      </c>
      <c r="E108" s="95" t="s">
        <v>18</v>
      </c>
      <c r="F108" s="43" t="s">
        <v>35</v>
      </c>
      <c r="G108" s="44" t="s">
        <v>36</v>
      </c>
      <c r="H108" s="96" t="s">
        <v>21</v>
      </c>
      <c r="I108" s="96">
        <v>1.238</v>
      </c>
      <c r="J108" s="96">
        <v>13</v>
      </c>
      <c r="K108" s="96">
        <f t="shared" ref="K108:K119" si="9">I108*J108</f>
        <v>16.094</v>
      </c>
      <c r="L108" s="105">
        <v>3.77</v>
      </c>
      <c r="M108" s="164">
        <v>14.5618512</v>
      </c>
      <c r="N108" s="106" t="s">
        <v>22</v>
      </c>
      <c r="O108" s="120" t="s">
        <v>37</v>
      </c>
    </row>
    <row r="109" ht="94.5" spans="1:15">
      <c r="A109" s="155">
        <v>107</v>
      </c>
      <c r="B109" s="154"/>
      <c r="C109" s="94"/>
      <c r="D109" s="95" t="s">
        <v>38</v>
      </c>
      <c r="E109" s="95" t="s">
        <v>39</v>
      </c>
      <c r="F109" s="43" t="s">
        <v>40</v>
      </c>
      <c r="G109" s="44" t="s">
        <v>36</v>
      </c>
      <c r="H109" s="96" t="s">
        <v>21</v>
      </c>
      <c r="I109" s="96">
        <f>I104+I105*2</f>
        <v>10.6</v>
      </c>
      <c r="J109" s="96">
        <v>1</v>
      </c>
      <c r="K109" s="96">
        <f t="shared" si="9"/>
        <v>10.6</v>
      </c>
      <c r="L109" s="105">
        <v>3.84</v>
      </c>
      <c r="M109" s="164">
        <v>9.76896</v>
      </c>
      <c r="N109" s="106" t="s">
        <v>22</v>
      </c>
      <c r="O109" s="120" t="s">
        <v>37</v>
      </c>
    </row>
    <row r="110" ht="94.5" spans="1:15">
      <c r="A110" s="92">
        <v>108</v>
      </c>
      <c r="B110" s="154"/>
      <c r="C110" s="94"/>
      <c r="D110" s="95" t="s">
        <v>41</v>
      </c>
      <c r="E110" s="95" t="s">
        <v>42</v>
      </c>
      <c r="F110" s="43" t="s">
        <v>43</v>
      </c>
      <c r="G110" s="44" t="s">
        <v>36</v>
      </c>
      <c r="H110" s="96" t="s">
        <v>21</v>
      </c>
      <c r="I110" s="96">
        <f>I109</f>
        <v>10.6</v>
      </c>
      <c r="J110" s="96">
        <v>2</v>
      </c>
      <c r="K110" s="96">
        <f t="shared" si="9"/>
        <v>21.2</v>
      </c>
      <c r="L110" s="105">
        <v>0.94</v>
      </c>
      <c r="M110" s="164">
        <v>4.78272</v>
      </c>
      <c r="N110" s="106" t="s">
        <v>22</v>
      </c>
      <c r="O110" s="120" t="s">
        <v>37</v>
      </c>
    </row>
    <row r="111" ht="94.5" spans="1:15">
      <c r="A111" s="155">
        <v>109</v>
      </c>
      <c r="B111" s="154"/>
      <c r="C111" s="94"/>
      <c r="D111" s="160" t="s">
        <v>44</v>
      </c>
      <c r="E111" s="160" t="s">
        <v>42</v>
      </c>
      <c r="F111" s="161" t="s">
        <v>45</v>
      </c>
      <c r="G111" s="44" t="s">
        <v>36</v>
      </c>
      <c r="H111" s="157" t="s">
        <v>21</v>
      </c>
      <c r="I111" s="157">
        <f>I109</f>
        <v>10.6</v>
      </c>
      <c r="J111" s="157">
        <v>1</v>
      </c>
      <c r="K111" s="157">
        <f t="shared" si="9"/>
        <v>10.6</v>
      </c>
      <c r="L111" s="108">
        <v>3.92</v>
      </c>
      <c r="M111" s="165">
        <v>9.97248</v>
      </c>
      <c r="N111" s="166" t="s">
        <v>22</v>
      </c>
      <c r="O111" s="120" t="s">
        <v>37</v>
      </c>
    </row>
    <row r="112" ht="94.5" spans="1:15">
      <c r="A112" s="92">
        <v>110</v>
      </c>
      <c r="B112" s="154"/>
      <c r="C112" s="96" t="s">
        <v>48</v>
      </c>
      <c r="D112" s="95" t="s">
        <v>49</v>
      </c>
      <c r="E112" s="95" t="s">
        <v>18</v>
      </c>
      <c r="F112" s="43" t="s">
        <v>57</v>
      </c>
      <c r="G112" s="44" t="s">
        <v>36</v>
      </c>
      <c r="H112" s="96" t="s">
        <v>21</v>
      </c>
      <c r="I112" s="96">
        <v>4.5</v>
      </c>
      <c r="J112" s="96">
        <v>2</v>
      </c>
      <c r="K112" s="96">
        <f t="shared" si="9"/>
        <v>9</v>
      </c>
      <c r="L112" s="105">
        <v>3.77</v>
      </c>
      <c r="M112" s="164">
        <v>8.1432</v>
      </c>
      <c r="N112" s="106" t="s">
        <v>22</v>
      </c>
      <c r="O112" s="120" t="s">
        <v>37</v>
      </c>
    </row>
    <row r="113" ht="94.5" spans="1:15">
      <c r="A113" s="155">
        <v>111</v>
      </c>
      <c r="B113" s="154"/>
      <c r="C113" s="96"/>
      <c r="D113" s="95" t="s">
        <v>50</v>
      </c>
      <c r="E113" s="95" t="s">
        <v>51</v>
      </c>
      <c r="F113" s="95" t="s">
        <v>52</v>
      </c>
      <c r="G113" s="44" t="s">
        <v>36</v>
      </c>
      <c r="H113" s="96" t="s">
        <v>21</v>
      </c>
      <c r="I113" s="96">
        <v>0.5</v>
      </c>
      <c r="J113" s="109">
        <f>I112/0.3</f>
        <v>15</v>
      </c>
      <c r="K113" s="110">
        <f t="shared" si="9"/>
        <v>7.5</v>
      </c>
      <c r="L113" s="105">
        <v>2.47</v>
      </c>
      <c r="M113" s="164">
        <v>4.446</v>
      </c>
      <c r="N113" s="106" t="s">
        <v>22</v>
      </c>
      <c r="O113" s="120" t="s">
        <v>37</v>
      </c>
    </row>
    <row r="114" ht="94.5" spans="1:15">
      <c r="A114" s="92">
        <v>112</v>
      </c>
      <c r="B114" s="154"/>
      <c r="C114" s="96"/>
      <c r="D114" s="95" t="s">
        <v>53</v>
      </c>
      <c r="E114" s="95" t="s">
        <v>42</v>
      </c>
      <c r="F114" s="95" t="s">
        <v>43</v>
      </c>
      <c r="G114" s="44" t="s">
        <v>36</v>
      </c>
      <c r="H114" s="96" t="s">
        <v>21</v>
      </c>
      <c r="I114" s="96">
        <f>I112-2</f>
        <v>2.5</v>
      </c>
      <c r="J114" s="96">
        <v>5</v>
      </c>
      <c r="K114" s="96">
        <f t="shared" si="9"/>
        <v>12.5</v>
      </c>
      <c r="L114" s="105">
        <v>0.94</v>
      </c>
      <c r="M114" s="164">
        <v>2.82</v>
      </c>
      <c r="N114" s="106" t="s">
        <v>22</v>
      </c>
      <c r="O114" s="120" t="s">
        <v>37</v>
      </c>
    </row>
    <row r="115" ht="95.25" spans="1:15">
      <c r="A115" s="155">
        <v>113</v>
      </c>
      <c r="B115" s="158"/>
      <c r="C115" s="99"/>
      <c r="D115" s="100" t="s">
        <v>54</v>
      </c>
      <c r="E115" s="100" t="s">
        <v>42</v>
      </c>
      <c r="F115" s="100" t="s">
        <v>55</v>
      </c>
      <c r="G115" s="44" t="s">
        <v>36</v>
      </c>
      <c r="H115" s="99" t="s">
        <v>21</v>
      </c>
      <c r="I115" s="99">
        <v>1.8</v>
      </c>
      <c r="J115" s="111">
        <f>I114/0.55+1</f>
        <v>5.54545454545454</v>
      </c>
      <c r="K115" s="111">
        <f t="shared" si="9"/>
        <v>9.98181818181818</v>
      </c>
      <c r="L115" s="112">
        <v>1.57</v>
      </c>
      <c r="M115" s="165">
        <v>3.76114909090909</v>
      </c>
      <c r="N115" s="113" t="s">
        <v>22</v>
      </c>
      <c r="O115" s="120" t="s">
        <v>37</v>
      </c>
    </row>
    <row r="116" ht="54" spans="1:15">
      <c r="A116" s="92">
        <v>114</v>
      </c>
      <c r="B116" s="153" t="s">
        <v>64</v>
      </c>
      <c r="C116" s="88" t="s">
        <v>16</v>
      </c>
      <c r="D116" s="89" t="s">
        <v>17</v>
      </c>
      <c r="E116" s="89" t="s">
        <v>18</v>
      </c>
      <c r="F116" s="90" t="s">
        <v>19</v>
      </c>
      <c r="G116" s="33" t="s">
        <v>20</v>
      </c>
      <c r="H116" s="91" t="s">
        <v>21</v>
      </c>
      <c r="I116" s="91">
        <v>4</v>
      </c>
      <c r="J116" s="91">
        <v>1</v>
      </c>
      <c r="K116" s="91">
        <f t="shared" si="9"/>
        <v>4</v>
      </c>
      <c r="L116" s="102">
        <v>8.35</v>
      </c>
      <c r="M116" s="163">
        <v>40.08</v>
      </c>
      <c r="N116" s="104" t="s">
        <v>22</v>
      </c>
      <c r="O116" s="120" t="s">
        <v>23</v>
      </c>
    </row>
    <row r="117" ht="54" spans="1:15">
      <c r="A117" s="155">
        <v>115</v>
      </c>
      <c r="B117" s="154"/>
      <c r="C117" s="94"/>
      <c r="D117" s="95" t="s">
        <v>24</v>
      </c>
      <c r="E117" s="95" t="s">
        <v>18</v>
      </c>
      <c r="F117" s="43" t="s">
        <v>19</v>
      </c>
      <c r="G117" s="33" t="s">
        <v>20</v>
      </c>
      <c r="H117" s="96" t="s">
        <v>21</v>
      </c>
      <c r="I117" s="96">
        <v>5</v>
      </c>
      <c r="J117" s="96">
        <v>1</v>
      </c>
      <c r="K117" s="96">
        <f t="shared" si="9"/>
        <v>5</v>
      </c>
      <c r="L117" s="105">
        <v>8.35</v>
      </c>
      <c r="M117" s="164">
        <v>50.1</v>
      </c>
      <c r="N117" s="106" t="s">
        <v>22</v>
      </c>
      <c r="O117" s="120" t="s">
        <v>23</v>
      </c>
    </row>
    <row r="118" ht="54" spans="1:15">
      <c r="A118" s="92">
        <v>116</v>
      </c>
      <c r="B118" s="154"/>
      <c r="C118" s="94"/>
      <c r="D118" s="95" t="s">
        <v>25</v>
      </c>
      <c r="E118" s="95" t="s">
        <v>18</v>
      </c>
      <c r="F118" s="43" t="s">
        <v>19</v>
      </c>
      <c r="G118" s="33" t="s">
        <v>20</v>
      </c>
      <c r="H118" s="96" t="s">
        <v>21</v>
      </c>
      <c r="I118" s="96">
        <v>1.3</v>
      </c>
      <c r="J118" s="96">
        <v>2</v>
      </c>
      <c r="K118" s="96">
        <f t="shared" si="9"/>
        <v>2.6</v>
      </c>
      <c r="L118" s="105">
        <v>8.35</v>
      </c>
      <c r="M118" s="164">
        <v>26.052</v>
      </c>
      <c r="N118" s="106" t="s">
        <v>22</v>
      </c>
      <c r="O118" s="120" t="s">
        <v>23</v>
      </c>
    </row>
    <row r="119" ht="54" spans="1:15">
      <c r="A119" s="155">
        <v>117</v>
      </c>
      <c r="B119" s="154"/>
      <c r="C119" s="94"/>
      <c r="D119" s="95" t="s">
        <v>26</v>
      </c>
      <c r="E119" s="95" t="s">
        <v>27</v>
      </c>
      <c r="F119" s="43" t="s">
        <v>47</v>
      </c>
      <c r="G119" s="33" t="s">
        <v>20</v>
      </c>
      <c r="H119" s="96" t="s">
        <v>21</v>
      </c>
      <c r="I119" s="96">
        <f>I118+0.1</f>
        <v>1.4</v>
      </c>
      <c r="J119" s="96">
        <v>4</v>
      </c>
      <c r="K119" s="96">
        <f t="shared" si="9"/>
        <v>5.6</v>
      </c>
      <c r="L119" s="105">
        <v>14.54</v>
      </c>
      <c r="M119" s="164">
        <v>97.7088</v>
      </c>
      <c r="N119" s="106" t="s">
        <v>22</v>
      </c>
      <c r="O119" s="120" t="s">
        <v>23</v>
      </c>
    </row>
    <row r="120" ht="54" spans="1:15">
      <c r="A120" s="92">
        <v>118</v>
      </c>
      <c r="B120" s="154"/>
      <c r="C120" s="156"/>
      <c r="D120" s="95" t="s">
        <v>29</v>
      </c>
      <c r="E120" s="95" t="s">
        <v>30</v>
      </c>
      <c r="F120" s="43" t="s">
        <v>31</v>
      </c>
      <c r="G120" s="33" t="s">
        <v>20</v>
      </c>
      <c r="H120" s="96" t="s">
        <v>32</v>
      </c>
      <c r="I120" s="27">
        <v>3.38</v>
      </c>
      <c r="J120" s="27">
        <v>1</v>
      </c>
      <c r="K120" s="27">
        <v>3.38</v>
      </c>
      <c r="L120" s="105">
        <v>94.2</v>
      </c>
      <c r="M120" s="164">
        <v>382.0752</v>
      </c>
      <c r="N120" s="106" t="s">
        <v>22</v>
      </c>
      <c r="O120" s="120" t="s">
        <v>23</v>
      </c>
    </row>
    <row r="121" ht="94.5" spans="1:15">
      <c r="A121" s="155">
        <v>119</v>
      </c>
      <c r="B121" s="154"/>
      <c r="C121" s="157" t="s">
        <v>33</v>
      </c>
      <c r="D121" s="95" t="s">
        <v>34</v>
      </c>
      <c r="E121" s="95" t="s">
        <v>18</v>
      </c>
      <c r="F121" s="43" t="s">
        <v>35</v>
      </c>
      <c r="G121" s="44" t="s">
        <v>36</v>
      </c>
      <c r="H121" s="96" t="s">
        <v>21</v>
      </c>
      <c r="I121" s="96">
        <v>1.238</v>
      </c>
      <c r="J121" s="96">
        <v>10</v>
      </c>
      <c r="K121" s="96">
        <f t="shared" ref="K121:K132" si="10">I121*J121</f>
        <v>12.38</v>
      </c>
      <c r="L121" s="105">
        <v>3.77</v>
      </c>
      <c r="M121" s="164">
        <v>11.201424</v>
      </c>
      <c r="N121" s="106" t="s">
        <v>22</v>
      </c>
      <c r="O121" s="120" t="s">
        <v>37</v>
      </c>
    </row>
    <row r="122" ht="94.5" spans="1:15">
      <c r="A122" s="92">
        <v>120</v>
      </c>
      <c r="B122" s="154"/>
      <c r="C122" s="94"/>
      <c r="D122" s="95" t="s">
        <v>38</v>
      </c>
      <c r="E122" s="95" t="s">
        <v>39</v>
      </c>
      <c r="F122" s="43" t="s">
        <v>40</v>
      </c>
      <c r="G122" s="44" t="s">
        <v>36</v>
      </c>
      <c r="H122" s="96" t="s">
        <v>21</v>
      </c>
      <c r="I122" s="96">
        <f>I117+I118*2</f>
        <v>7.6</v>
      </c>
      <c r="J122" s="96">
        <v>1</v>
      </c>
      <c r="K122" s="96">
        <f t="shared" si="10"/>
        <v>7.6</v>
      </c>
      <c r="L122" s="105">
        <v>3.84</v>
      </c>
      <c r="M122" s="164">
        <v>7.00416</v>
      </c>
      <c r="N122" s="106" t="s">
        <v>22</v>
      </c>
      <c r="O122" s="120" t="s">
        <v>37</v>
      </c>
    </row>
    <row r="123" ht="94.5" spans="1:15">
      <c r="A123" s="155">
        <v>121</v>
      </c>
      <c r="B123" s="154"/>
      <c r="C123" s="94"/>
      <c r="D123" s="95" t="s">
        <v>41</v>
      </c>
      <c r="E123" s="95" t="s">
        <v>42</v>
      </c>
      <c r="F123" s="43" t="s">
        <v>43</v>
      </c>
      <c r="G123" s="44" t="s">
        <v>36</v>
      </c>
      <c r="H123" s="96" t="s">
        <v>21</v>
      </c>
      <c r="I123" s="96">
        <f>I122</f>
        <v>7.6</v>
      </c>
      <c r="J123" s="96">
        <v>2</v>
      </c>
      <c r="K123" s="96">
        <f t="shared" si="10"/>
        <v>15.2</v>
      </c>
      <c r="L123" s="105">
        <v>0.94</v>
      </c>
      <c r="M123" s="164">
        <v>3.42912</v>
      </c>
      <c r="N123" s="106" t="s">
        <v>22</v>
      </c>
      <c r="O123" s="120" t="s">
        <v>37</v>
      </c>
    </row>
    <row r="124" ht="94.5" spans="1:15">
      <c r="A124" s="92">
        <v>122</v>
      </c>
      <c r="B124" s="154"/>
      <c r="C124" s="94"/>
      <c r="D124" s="160" t="s">
        <v>44</v>
      </c>
      <c r="E124" s="160" t="s">
        <v>42</v>
      </c>
      <c r="F124" s="161" t="s">
        <v>45</v>
      </c>
      <c r="G124" s="44" t="s">
        <v>36</v>
      </c>
      <c r="H124" s="157" t="s">
        <v>21</v>
      </c>
      <c r="I124" s="157">
        <f>I122</f>
        <v>7.6</v>
      </c>
      <c r="J124" s="157">
        <v>1</v>
      </c>
      <c r="K124" s="157">
        <f t="shared" si="10"/>
        <v>7.6</v>
      </c>
      <c r="L124" s="108">
        <v>3.92</v>
      </c>
      <c r="M124" s="165">
        <v>7.15008</v>
      </c>
      <c r="N124" s="166" t="s">
        <v>22</v>
      </c>
      <c r="O124" s="120" t="s">
        <v>37</v>
      </c>
    </row>
    <row r="125" ht="94.5" spans="1:15">
      <c r="A125" s="155">
        <v>123</v>
      </c>
      <c r="B125" s="154"/>
      <c r="C125" s="96" t="s">
        <v>48</v>
      </c>
      <c r="D125" s="95" t="s">
        <v>49</v>
      </c>
      <c r="E125" s="95" t="s">
        <v>18</v>
      </c>
      <c r="F125" s="43" t="s">
        <v>57</v>
      </c>
      <c r="G125" s="44" t="s">
        <v>36</v>
      </c>
      <c r="H125" s="96" t="s">
        <v>21</v>
      </c>
      <c r="I125" s="96">
        <v>5.1</v>
      </c>
      <c r="J125" s="96">
        <v>2</v>
      </c>
      <c r="K125" s="96">
        <f t="shared" si="10"/>
        <v>10.2</v>
      </c>
      <c r="L125" s="105">
        <v>3.77</v>
      </c>
      <c r="M125" s="164">
        <v>9.22896</v>
      </c>
      <c r="N125" s="106" t="s">
        <v>22</v>
      </c>
      <c r="O125" s="120" t="s">
        <v>37</v>
      </c>
    </row>
    <row r="126" ht="94.5" spans="1:15">
      <c r="A126" s="92">
        <v>124</v>
      </c>
      <c r="B126" s="154"/>
      <c r="C126" s="96"/>
      <c r="D126" s="95" t="s">
        <v>50</v>
      </c>
      <c r="E126" s="95" t="s">
        <v>51</v>
      </c>
      <c r="F126" s="95" t="s">
        <v>52</v>
      </c>
      <c r="G126" s="44" t="s">
        <v>36</v>
      </c>
      <c r="H126" s="96" t="s">
        <v>21</v>
      </c>
      <c r="I126" s="96">
        <v>0.5</v>
      </c>
      <c r="J126" s="109">
        <f>I125/0.3</f>
        <v>17</v>
      </c>
      <c r="K126" s="110">
        <f t="shared" si="10"/>
        <v>8.5</v>
      </c>
      <c r="L126" s="105">
        <v>2.47</v>
      </c>
      <c r="M126" s="164">
        <v>5.0388</v>
      </c>
      <c r="N126" s="106" t="s">
        <v>22</v>
      </c>
      <c r="O126" s="120" t="s">
        <v>37</v>
      </c>
    </row>
    <row r="127" ht="94.5" spans="1:15">
      <c r="A127" s="155">
        <v>125</v>
      </c>
      <c r="B127" s="154"/>
      <c r="C127" s="96"/>
      <c r="D127" s="95" t="s">
        <v>53</v>
      </c>
      <c r="E127" s="95" t="s">
        <v>42</v>
      </c>
      <c r="F127" s="95" t="s">
        <v>43</v>
      </c>
      <c r="G127" s="44" t="s">
        <v>36</v>
      </c>
      <c r="H127" s="96" t="s">
        <v>21</v>
      </c>
      <c r="I127" s="96">
        <f>I125-2</f>
        <v>3.1</v>
      </c>
      <c r="J127" s="96">
        <v>5</v>
      </c>
      <c r="K127" s="96">
        <f t="shared" si="10"/>
        <v>15.5</v>
      </c>
      <c r="L127" s="105">
        <v>0.94</v>
      </c>
      <c r="M127" s="164">
        <v>3.4968</v>
      </c>
      <c r="N127" s="106" t="s">
        <v>22</v>
      </c>
      <c r="O127" s="120" t="s">
        <v>37</v>
      </c>
    </row>
    <row r="128" ht="95.25" spans="1:15">
      <c r="A128" s="92">
        <v>126</v>
      </c>
      <c r="B128" s="158"/>
      <c r="C128" s="99"/>
      <c r="D128" s="100" t="s">
        <v>54</v>
      </c>
      <c r="E128" s="100" t="s">
        <v>42</v>
      </c>
      <c r="F128" s="100" t="s">
        <v>55</v>
      </c>
      <c r="G128" s="44" t="s">
        <v>36</v>
      </c>
      <c r="H128" s="99" t="s">
        <v>21</v>
      </c>
      <c r="I128" s="99">
        <v>1.8</v>
      </c>
      <c r="J128" s="111">
        <f>I127/0.55+1</f>
        <v>6.63636363636363</v>
      </c>
      <c r="K128" s="111">
        <f t="shared" si="10"/>
        <v>11.9454545454545</v>
      </c>
      <c r="L128" s="112">
        <v>1.57</v>
      </c>
      <c r="M128" s="165">
        <v>4.50104727272727</v>
      </c>
      <c r="N128" s="113" t="s">
        <v>22</v>
      </c>
      <c r="O128" s="120" t="s">
        <v>37</v>
      </c>
    </row>
    <row r="129" ht="54" spans="1:15">
      <c r="A129" s="155">
        <v>127</v>
      </c>
      <c r="B129" s="153" t="s">
        <v>65</v>
      </c>
      <c r="C129" s="88" t="s">
        <v>16</v>
      </c>
      <c r="D129" s="89" t="s">
        <v>17</v>
      </c>
      <c r="E129" s="89" t="s">
        <v>18</v>
      </c>
      <c r="F129" s="90" t="s">
        <v>19</v>
      </c>
      <c r="G129" s="33" t="s">
        <v>20</v>
      </c>
      <c r="H129" s="91" t="s">
        <v>21</v>
      </c>
      <c r="I129" s="91">
        <v>5</v>
      </c>
      <c r="J129" s="91">
        <v>1</v>
      </c>
      <c r="K129" s="91">
        <f t="shared" si="10"/>
        <v>5</v>
      </c>
      <c r="L129" s="102">
        <v>8.35</v>
      </c>
      <c r="M129" s="163">
        <v>50.1</v>
      </c>
      <c r="N129" s="104" t="s">
        <v>22</v>
      </c>
      <c r="O129" s="120" t="s">
        <v>23</v>
      </c>
    </row>
    <row r="130" ht="54" spans="1:15">
      <c r="A130" s="92">
        <v>128</v>
      </c>
      <c r="B130" s="154"/>
      <c r="C130" s="94"/>
      <c r="D130" s="95" t="s">
        <v>24</v>
      </c>
      <c r="E130" s="95" t="s">
        <v>18</v>
      </c>
      <c r="F130" s="43" t="s">
        <v>19</v>
      </c>
      <c r="G130" s="33" t="s">
        <v>20</v>
      </c>
      <c r="H130" s="96" t="s">
        <v>21</v>
      </c>
      <c r="I130" s="96">
        <v>6.7</v>
      </c>
      <c r="J130" s="96">
        <v>1</v>
      </c>
      <c r="K130" s="96">
        <f t="shared" si="10"/>
        <v>6.7</v>
      </c>
      <c r="L130" s="105">
        <v>8.35</v>
      </c>
      <c r="M130" s="164">
        <v>67.134</v>
      </c>
      <c r="N130" s="106" t="s">
        <v>22</v>
      </c>
      <c r="O130" s="120" t="s">
        <v>23</v>
      </c>
    </row>
    <row r="131" ht="54" spans="1:15">
      <c r="A131" s="155">
        <v>129</v>
      </c>
      <c r="B131" s="154"/>
      <c r="C131" s="94"/>
      <c r="D131" s="95" t="s">
        <v>25</v>
      </c>
      <c r="E131" s="95" t="s">
        <v>18</v>
      </c>
      <c r="F131" s="43" t="s">
        <v>19</v>
      </c>
      <c r="G131" s="33" t="s">
        <v>20</v>
      </c>
      <c r="H131" s="96" t="s">
        <v>21</v>
      </c>
      <c r="I131" s="96">
        <v>1.3</v>
      </c>
      <c r="J131" s="96">
        <v>2</v>
      </c>
      <c r="K131" s="96">
        <f t="shared" si="10"/>
        <v>2.6</v>
      </c>
      <c r="L131" s="105">
        <v>8.35</v>
      </c>
      <c r="M131" s="164">
        <v>26.052</v>
      </c>
      <c r="N131" s="106" t="s">
        <v>22</v>
      </c>
      <c r="O131" s="120" t="s">
        <v>23</v>
      </c>
    </row>
    <row r="132" ht="54" spans="1:15">
      <c r="A132" s="92">
        <v>130</v>
      </c>
      <c r="B132" s="154"/>
      <c r="C132" s="94"/>
      <c r="D132" s="95" t="s">
        <v>26</v>
      </c>
      <c r="E132" s="95" t="s">
        <v>27</v>
      </c>
      <c r="F132" s="43" t="s">
        <v>47</v>
      </c>
      <c r="G132" s="33" t="s">
        <v>20</v>
      </c>
      <c r="H132" s="96" t="s">
        <v>21</v>
      </c>
      <c r="I132" s="96">
        <f>I131+0.1</f>
        <v>1.4</v>
      </c>
      <c r="J132" s="96">
        <v>5</v>
      </c>
      <c r="K132" s="96">
        <f t="shared" si="10"/>
        <v>7</v>
      </c>
      <c r="L132" s="105">
        <v>14.54</v>
      </c>
      <c r="M132" s="164">
        <v>122.136</v>
      </c>
      <c r="N132" s="106" t="s">
        <v>22</v>
      </c>
      <c r="O132" s="120" t="s">
        <v>23</v>
      </c>
    </row>
    <row r="133" ht="54" spans="1:15">
      <c r="A133" s="155">
        <v>131</v>
      </c>
      <c r="B133" s="154"/>
      <c r="C133" s="156"/>
      <c r="D133" s="95" t="s">
        <v>29</v>
      </c>
      <c r="E133" s="95" t="s">
        <v>30</v>
      </c>
      <c r="F133" s="43" t="s">
        <v>31</v>
      </c>
      <c r="G133" s="33" t="s">
        <v>20</v>
      </c>
      <c r="H133" s="96" t="s">
        <v>32</v>
      </c>
      <c r="I133" s="27">
        <v>3.38</v>
      </c>
      <c r="J133" s="27">
        <v>1</v>
      </c>
      <c r="K133" s="27">
        <v>3.38</v>
      </c>
      <c r="L133" s="105">
        <v>94.2</v>
      </c>
      <c r="M133" s="164">
        <v>382.0752</v>
      </c>
      <c r="N133" s="106" t="s">
        <v>22</v>
      </c>
      <c r="O133" s="120" t="s">
        <v>23</v>
      </c>
    </row>
    <row r="134" ht="94.5" spans="1:15">
      <c r="A134" s="92">
        <v>132</v>
      </c>
      <c r="B134" s="154"/>
      <c r="C134" s="157" t="s">
        <v>33</v>
      </c>
      <c r="D134" s="95" t="s">
        <v>34</v>
      </c>
      <c r="E134" s="95" t="s">
        <v>18</v>
      </c>
      <c r="F134" s="43" t="s">
        <v>35</v>
      </c>
      <c r="G134" s="44" t="s">
        <v>36</v>
      </c>
      <c r="H134" s="96" t="s">
        <v>21</v>
      </c>
      <c r="I134" s="96">
        <v>1.238</v>
      </c>
      <c r="J134" s="96">
        <v>12</v>
      </c>
      <c r="K134" s="96">
        <f t="shared" ref="K134:K145" si="11">I134*J134</f>
        <v>14.856</v>
      </c>
      <c r="L134" s="105">
        <v>3.77</v>
      </c>
      <c r="M134" s="164">
        <v>13.4417088</v>
      </c>
      <c r="N134" s="106" t="s">
        <v>22</v>
      </c>
      <c r="O134" s="120" t="s">
        <v>37</v>
      </c>
    </row>
    <row r="135" ht="94.5" spans="1:15">
      <c r="A135" s="155">
        <v>133</v>
      </c>
      <c r="B135" s="154"/>
      <c r="C135" s="94"/>
      <c r="D135" s="95" t="s">
        <v>38</v>
      </c>
      <c r="E135" s="95" t="s">
        <v>39</v>
      </c>
      <c r="F135" s="43" t="s">
        <v>40</v>
      </c>
      <c r="G135" s="44" t="s">
        <v>36</v>
      </c>
      <c r="H135" s="96" t="s">
        <v>21</v>
      </c>
      <c r="I135" s="96">
        <f>I130+I131*2</f>
        <v>9.3</v>
      </c>
      <c r="J135" s="96">
        <v>1</v>
      </c>
      <c r="K135" s="96">
        <f t="shared" si="11"/>
        <v>9.3</v>
      </c>
      <c r="L135" s="105">
        <v>3.84</v>
      </c>
      <c r="M135" s="164">
        <v>8.57088</v>
      </c>
      <c r="N135" s="106" t="s">
        <v>22</v>
      </c>
      <c r="O135" s="120" t="s">
        <v>37</v>
      </c>
    </row>
    <row r="136" ht="94.5" spans="1:15">
      <c r="A136" s="92">
        <v>134</v>
      </c>
      <c r="B136" s="154"/>
      <c r="C136" s="94"/>
      <c r="D136" s="95" t="s">
        <v>41</v>
      </c>
      <c r="E136" s="95" t="s">
        <v>42</v>
      </c>
      <c r="F136" s="43" t="s">
        <v>43</v>
      </c>
      <c r="G136" s="44" t="s">
        <v>36</v>
      </c>
      <c r="H136" s="96" t="s">
        <v>21</v>
      </c>
      <c r="I136" s="96">
        <f>I135</f>
        <v>9.3</v>
      </c>
      <c r="J136" s="96">
        <v>2</v>
      </c>
      <c r="K136" s="96">
        <f t="shared" si="11"/>
        <v>18.6</v>
      </c>
      <c r="L136" s="105">
        <v>0.94</v>
      </c>
      <c r="M136" s="164">
        <v>4.19616</v>
      </c>
      <c r="N136" s="106" t="s">
        <v>22</v>
      </c>
      <c r="O136" s="120" t="s">
        <v>37</v>
      </c>
    </row>
    <row r="137" ht="94.5" spans="1:15">
      <c r="A137" s="155">
        <v>135</v>
      </c>
      <c r="B137" s="154"/>
      <c r="C137" s="94"/>
      <c r="D137" s="160" t="s">
        <v>44</v>
      </c>
      <c r="E137" s="160" t="s">
        <v>42</v>
      </c>
      <c r="F137" s="161" t="s">
        <v>45</v>
      </c>
      <c r="G137" s="44" t="s">
        <v>36</v>
      </c>
      <c r="H137" s="157" t="s">
        <v>21</v>
      </c>
      <c r="I137" s="157">
        <f>I135</f>
        <v>9.3</v>
      </c>
      <c r="J137" s="157">
        <v>1</v>
      </c>
      <c r="K137" s="157">
        <f t="shared" si="11"/>
        <v>9.3</v>
      </c>
      <c r="L137" s="108">
        <v>3.92</v>
      </c>
      <c r="M137" s="165">
        <v>8.74944</v>
      </c>
      <c r="N137" s="166" t="s">
        <v>22</v>
      </c>
      <c r="O137" s="120" t="s">
        <v>37</v>
      </c>
    </row>
    <row r="138" ht="94.5" spans="1:15">
      <c r="A138" s="92">
        <v>136</v>
      </c>
      <c r="B138" s="154"/>
      <c r="C138" s="96" t="s">
        <v>48</v>
      </c>
      <c r="D138" s="95" t="s">
        <v>49</v>
      </c>
      <c r="E138" s="95" t="s">
        <v>18</v>
      </c>
      <c r="F138" s="43" t="s">
        <v>57</v>
      </c>
      <c r="G138" s="44" t="s">
        <v>36</v>
      </c>
      <c r="H138" s="96" t="s">
        <v>21</v>
      </c>
      <c r="I138" s="96">
        <v>4.5</v>
      </c>
      <c r="J138" s="96">
        <v>2</v>
      </c>
      <c r="K138" s="96">
        <f t="shared" si="11"/>
        <v>9</v>
      </c>
      <c r="L138" s="105">
        <v>3.77</v>
      </c>
      <c r="M138" s="164">
        <v>8.1432</v>
      </c>
      <c r="N138" s="106" t="s">
        <v>22</v>
      </c>
      <c r="O138" s="120" t="s">
        <v>37</v>
      </c>
    </row>
    <row r="139" ht="94.5" spans="1:15">
      <c r="A139" s="155">
        <v>137</v>
      </c>
      <c r="B139" s="154"/>
      <c r="C139" s="96"/>
      <c r="D139" s="95" t="s">
        <v>50</v>
      </c>
      <c r="E139" s="95" t="s">
        <v>51</v>
      </c>
      <c r="F139" s="95" t="s">
        <v>52</v>
      </c>
      <c r="G139" s="44" t="s">
        <v>36</v>
      </c>
      <c r="H139" s="96" t="s">
        <v>21</v>
      </c>
      <c r="I139" s="96">
        <v>0.5</v>
      </c>
      <c r="J139" s="109">
        <f>I138/0.3</f>
        <v>15</v>
      </c>
      <c r="K139" s="110">
        <f t="shared" si="11"/>
        <v>7.5</v>
      </c>
      <c r="L139" s="105">
        <v>2.47</v>
      </c>
      <c r="M139" s="164">
        <v>4.446</v>
      </c>
      <c r="N139" s="106" t="s">
        <v>22</v>
      </c>
      <c r="O139" s="120" t="s">
        <v>37</v>
      </c>
    </row>
    <row r="140" ht="94.5" spans="1:15">
      <c r="A140" s="92">
        <v>138</v>
      </c>
      <c r="B140" s="154"/>
      <c r="C140" s="96"/>
      <c r="D140" s="95" t="s">
        <v>53</v>
      </c>
      <c r="E140" s="95" t="s">
        <v>42</v>
      </c>
      <c r="F140" s="95" t="s">
        <v>43</v>
      </c>
      <c r="G140" s="44" t="s">
        <v>36</v>
      </c>
      <c r="H140" s="96" t="s">
        <v>21</v>
      </c>
      <c r="I140" s="96">
        <f>I138-2</f>
        <v>2.5</v>
      </c>
      <c r="J140" s="96">
        <v>5</v>
      </c>
      <c r="K140" s="96">
        <f t="shared" si="11"/>
        <v>12.5</v>
      </c>
      <c r="L140" s="105">
        <v>0.94</v>
      </c>
      <c r="M140" s="164">
        <v>2.82</v>
      </c>
      <c r="N140" s="106" t="s">
        <v>22</v>
      </c>
      <c r="O140" s="120" t="s">
        <v>37</v>
      </c>
    </row>
    <row r="141" ht="95.25" spans="1:15">
      <c r="A141" s="155">
        <v>139</v>
      </c>
      <c r="B141" s="158"/>
      <c r="C141" s="99"/>
      <c r="D141" s="100" t="s">
        <v>54</v>
      </c>
      <c r="E141" s="100" t="s">
        <v>42</v>
      </c>
      <c r="F141" s="100" t="s">
        <v>55</v>
      </c>
      <c r="G141" s="44" t="s">
        <v>36</v>
      </c>
      <c r="H141" s="99" t="s">
        <v>21</v>
      </c>
      <c r="I141" s="99">
        <v>1.8</v>
      </c>
      <c r="J141" s="111">
        <f>I140/0.55+1</f>
        <v>5.54545454545454</v>
      </c>
      <c r="K141" s="111">
        <f t="shared" si="11"/>
        <v>9.98181818181818</v>
      </c>
      <c r="L141" s="112">
        <v>1.57</v>
      </c>
      <c r="M141" s="165">
        <v>3.76114909090909</v>
      </c>
      <c r="N141" s="113" t="s">
        <v>22</v>
      </c>
      <c r="O141" s="120" t="s">
        <v>37</v>
      </c>
    </row>
    <row r="142" ht="54" spans="1:15">
      <c r="A142" s="92">
        <v>140</v>
      </c>
      <c r="B142" s="153" t="s">
        <v>66</v>
      </c>
      <c r="C142" s="88" t="s">
        <v>16</v>
      </c>
      <c r="D142" s="89" t="s">
        <v>17</v>
      </c>
      <c r="E142" s="89" t="s">
        <v>18</v>
      </c>
      <c r="F142" s="90" t="s">
        <v>19</v>
      </c>
      <c r="G142" s="33" t="s">
        <v>20</v>
      </c>
      <c r="H142" s="91" t="s">
        <v>21</v>
      </c>
      <c r="I142" s="91">
        <v>20</v>
      </c>
      <c r="J142" s="91">
        <v>1</v>
      </c>
      <c r="K142" s="91">
        <f t="shared" si="11"/>
        <v>20</v>
      </c>
      <c r="L142" s="102">
        <v>8.35</v>
      </c>
      <c r="M142" s="163">
        <v>200.4</v>
      </c>
      <c r="N142" s="104" t="s">
        <v>22</v>
      </c>
      <c r="O142" s="120" t="s">
        <v>23</v>
      </c>
    </row>
    <row r="143" ht="54" spans="1:15">
      <c r="A143" s="155">
        <v>141</v>
      </c>
      <c r="B143" s="154"/>
      <c r="C143" s="94"/>
      <c r="D143" s="95" t="s">
        <v>24</v>
      </c>
      <c r="E143" s="95" t="s">
        <v>18</v>
      </c>
      <c r="F143" s="43" t="s">
        <v>19</v>
      </c>
      <c r="G143" s="33" t="s">
        <v>20</v>
      </c>
      <c r="H143" s="96" t="s">
        <v>21</v>
      </c>
      <c r="I143" s="96">
        <v>27</v>
      </c>
      <c r="J143" s="96">
        <v>1</v>
      </c>
      <c r="K143" s="96">
        <f t="shared" si="11"/>
        <v>27</v>
      </c>
      <c r="L143" s="105">
        <v>8.35</v>
      </c>
      <c r="M143" s="164">
        <v>270.54</v>
      </c>
      <c r="N143" s="106" t="s">
        <v>22</v>
      </c>
      <c r="O143" s="120" t="s">
        <v>23</v>
      </c>
    </row>
    <row r="144" ht="54" spans="1:15">
      <c r="A144" s="92">
        <v>142</v>
      </c>
      <c r="B144" s="154"/>
      <c r="C144" s="94"/>
      <c r="D144" s="95" t="s">
        <v>25</v>
      </c>
      <c r="E144" s="95" t="s">
        <v>18</v>
      </c>
      <c r="F144" s="43" t="s">
        <v>19</v>
      </c>
      <c r="G144" s="33" t="s">
        <v>20</v>
      </c>
      <c r="H144" s="96" t="s">
        <v>21</v>
      </c>
      <c r="I144" s="96">
        <v>1.5</v>
      </c>
      <c r="J144" s="96">
        <v>2</v>
      </c>
      <c r="K144" s="96">
        <f t="shared" si="11"/>
        <v>3</v>
      </c>
      <c r="L144" s="105">
        <v>8.35</v>
      </c>
      <c r="M144" s="164">
        <v>30.06</v>
      </c>
      <c r="N144" s="106" t="s">
        <v>22</v>
      </c>
      <c r="O144" s="120" t="s">
        <v>23</v>
      </c>
    </row>
    <row r="145" ht="54" spans="1:15">
      <c r="A145" s="155">
        <v>143</v>
      </c>
      <c r="B145" s="154"/>
      <c r="C145" s="94"/>
      <c r="D145" s="95" t="s">
        <v>26</v>
      </c>
      <c r="E145" s="95" t="s">
        <v>27</v>
      </c>
      <c r="F145" s="43" t="s">
        <v>47</v>
      </c>
      <c r="G145" s="33" t="s">
        <v>20</v>
      </c>
      <c r="H145" s="96" t="s">
        <v>21</v>
      </c>
      <c r="I145" s="96">
        <f>I144+0.1</f>
        <v>1.6</v>
      </c>
      <c r="J145" s="96">
        <v>20</v>
      </c>
      <c r="K145" s="96">
        <f t="shared" si="11"/>
        <v>32</v>
      </c>
      <c r="L145" s="105">
        <v>14.54</v>
      </c>
      <c r="M145" s="164">
        <v>558.336</v>
      </c>
      <c r="N145" s="106" t="s">
        <v>22</v>
      </c>
      <c r="O145" s="120" t="s">
        <v>23</v>
      </c>
    </row>
    <row r="146" ht="54" spans="1:15">
      <c r="A146" s="92">
        <v>144</v>
      </c>
      <c r="B146" s="154"/>
      <c r="C146" s="156"/>
      <c r="D146" s="95" t="s">
        <v>29</v>
      </c>
      <c r="E146" s="95" t="s">
        <v>30</v>
      </c>
      <c r="F146" s="43" t="s">
        <v>31</v>
      </c>
      <c r="G146" s="33" t="s">
        <v>20</v>
      </c>
      <c r="H146" s="96" t="s">
        <v>32</v>
      </c>
      <c r="I146" s="27">
        <v>3.38</v>
      </c>
      <c r="J146" s="27">
        <v>1</v>
      </c>
      <c r="K146" s="27">
        <v>3.38</v>
      </c>
      <c r="L146" s="105">
        <v>94.2</v>
      </c>
      <c r="M146" s="164">
        <v>382.0752</v>
      </c>
      <c r="N146" s="106" t="s">
        <v>22</v>
      </c>
      <c r="O146" s="120" t="s">
        <v>23</v>
      </c>
    </row>
    <row r="147" ht="94.5" spans="1:15">
      <c r="A147" s="155">
        <v>145</v>
      </c>
      <c r="B147" s="154"/>
      <c r="C147" s="157" t="s">
        <v>33</v>
      </c>
      <c r="D147" s="95" t="s">
        <v>34</v>
      </c>
      <c r="E147" s="95" t="s">
        <v>18</v>
      </c>
      <c r="F147" s="43" t="s">
        <v>35</v>
      </c>
      <c r="G147" s="44" t="s">
        <v>36</v>
      </c>
      <c r="H147" s="96" t="s">
        <v>21</v>
      </c>
      <c r="I147" s="96">
        <v>1.238</v>
      </c>
      <c r="J147" s="96">
        <v>32</v>
      </c>
      <c r="K147" s="96">
        <f t="shared" ref="K147:K158" si="12">I147*J147</f>
        <v>39.616</v>
      </c>
      <c r="L147" s="105">
        <v>3.77</v>
      </c>
      <c r="M147" s="164">
        <v>35.8445568</v>
      </c>
      <c r="N147" s="106" t="s">
        <v>22</v>
      </c>
      <c r="O147" s="120" t="s">
        <v>37</v>
      </c>
    </row>
    <row r="148" ht="94.5" spans="1:15">
      <c r="A148" s="92">
        <v>146</v>
      </c>
      <c r="B148" s="154"/>
      <c r="C148" s="94"/>
      <c r="D148" s="95" t="s">
        <v>38</v>
      </c>
      <c r="E148" s="95" t="s">
        <v>39</v>
      </c>
      <c r="F148" s="43" t="s">
        <v>40</v>
      </c>
      <c r="G148" s="44" t="s">
        <v>36</v>
      </c>
      <c r="H148" s="96" t="s">
        <v>21</v>
      </c>
      <c r="I148" s="96">
        <f>I143+I144*2</f>
        <v>30</v>
      </c>
      <c r="J148" s="96">
        <v>1</v>
      </c>
      <c r="K148" s="96">
        <f t="shared" si="12"/>
        <v>30</v>
      </c>
      <c r="L148" s="105">
        <v>3.84</v>
      </c>
      <c r="M148" s="164">
        <v>27.648</v>
      </c>
      <c r="N148" s="106" t="s">
        <v>22</v>
      </c>
      <c r="O148" s="120" t="s">
        <v>37</v>
      </c>
    </row>
    <row r="149" ht="94.5" spans="1:15">
      <c r="A149" s="155">
        <v>147</v>
      </c>
      <c r="B149" s="154"/>
      <c r="C149" s="94"/>
      <c r="D149" s="95" t="s">
        <v>41</v>
      </c>
      <c r="E149" s="95" t="s">
        <v>42</v>
      </c>
      <c r="F149" s="43" t="s">
        <v>43</v>
      </c>
      <c r="G149" s="44" t="s">
        <v>36</v>
      </c>
      <c r="H149" s="96" t="s">
        <v>21</v>
      </c>
      <c r="I149" s="96">
        <f>I148</f>
        <v>30</v>
      </c>
      <c r="J149" s="96">
        <v>2</v>
      </c>
      <c r="K149" s="96">
        <f t="shared" si="12"/>
        <v>60</v>
      </c>
      <c r="L149" s="105">
        <v>0.94</v>
      </c>
      <c r="M149" s="164">
        <v>13.536</v>
      </c>
      <c r="N149" s="106" t="s">
        <v>22</v>
      </c>
      <c r="O149" s="120" t="s">
        <v>37</v>
      </c>
    </row>
    <row r="150" ht="94.5" spans="1:15">
      <c r="A150" s="92">
        <v>148</v>
      </c>
      <c r="B150" s="154"/>
      <c r="C150" s="94"/>
      <c r="D150" s="160" t="s">
        <v>44</v>
      </c>
      <c r="E150" s="160" t="s">
        <v>42</v>
      </c>
      <c r="F150" s="161" t="s">
        <v>45</v>
      </c>
      <c r="G150" s="44" t="s">
        <v>36</v>
      </c>
      <c r="H150" s="157" t="s">
        <v>21</v>
      </c>
      <c r="I150" s="157">
        <f>I148</f>
        <v>30</v>
      </c>
      <c r="J150" s="157">
        <v>1</v>
      </c>
      <c r="K150" s="157">
        <f t="shared" si="12"/>
        <v>30</v>
      </c>
      <c r="L150" s="108">
        <v>3.92</v>
      </c>
      <c r="M150" s="165">
        <v>28.224</v>
      </c>
      <c r="N150" s="166" t="s">
        <v>22</v>
      </c>
      <c r="O150" s="120" t="s">
        <v>37</v>
      </c>
    </row>
    <row r="151" ht="94.5" spans="1:15">
      <c r="A151" s="155">
        <v>149</v>
      </c>
      <c r="B151" s="154"/>
      <c r="C151" s="96" t="s">
        <v>48</v>
      </c>
      <c r="D151" s="95" t="s">
        <v>49</v>
      </c>
      <c r="E151" s="95" t="s">
        <v>18</v>
      </c>
      <c r="F151" s="43" t="s">
        <v>57</v>
      </c>
      <c r="G151" s="44" t="s">
        <v>36</v>
      </c>
      <c r="H151" s="96" t="s">
        <v>21</v>
      </c>
      <c r="I151" s="96">
        <v>4.7</v>
      </c>
      <c r="J151" s="96">
        <v>2</v>
      </c>
      <c r="K151" s="96">
        <f t="shared" si="12"/>
        <v>9.4</v>
      </c>
      <c r="L151" s="105">
        <v>3.77</v>
      </c>
      <c r="M151" s="164">
        <v>8.50512</v>
      </c>
      <c r="N151" s="106" t="s">
        <v>22</v>
      </c>
      <c r="O151" s="120" t="s">
        <v>37</v>
      </c>
    </row>
    <row r="152" ht="94.5" spans="1:15">
      <c r="A152" s="92">
        <v>150</v>
      </c>
      <c r="B152" s="154"/>
      <c r="C152" s="96"/>
      <c r="D152" s="95" t="s">
        <v>50</v>
      </c>
      <c r="E152" s="95" t="s">
        <v>51</v>
      </c>
      <c r="F152" s="95" t="s">
        <v>52</v>
      </c>
      <c r="G152" s="44" t="s">
        <v>36</v>
      </c>
      <c r="H152" s="96" t="s">
        <v>21</v>
      </c>
      <c r="I152" s="96">
        <v>0.5</v>
      </c>
      <c r="J152" s="109">
        <f>I151/0.3</f>
        <v>15.6666666666667</v>
      </c>
      <c r="K152" s="110">
        <f t="shared" si="12"/>
        <v>7.83333333333333</v>
      </c>
      <c r="L152" s="105">
        <v>2.47</v>
      </c>
      <c r="M152" s="164">
        <v>4.6436</v>
      </c>
      <c r="N152" s="106" t="s">
        <v>22</v>
      </c>
      <c r="O152" s="120" t="s">
        <v>37</v>
      </c>
    </row>
    <row r="153" ht="94.5" spans="1:15">
      <c r="A153" s="155">
        <v>151</v>
      </c>
      <c r="B153" s="154"/>
      <c r="C153" s="96"/>
      <c r="D153" s="95" t="s">
        <v>53</v>
      </c>
      <c r="E153" s="95" t="s">
        <v>42</v>
      </c>
      <c r="F153" s="95" t="s">
        <v>43</v>
      </c>
      <c r="G153" s="44" t="s">
        <v>36</v>
      </c>
      <c r="H153" s="96" t="s">
        <v>21</v>
      </c>
      <c r="I153" s="96">
        <f>I151-2</f>
        <v>2.7</v>
      </c>
      <c r="J153" s="96">
        <v>5</v>
      </c>
      <c r="K153" s="96">
        <f t="shared" si="12"/>
        <v>13.5</v>
      </c>
      <c r="L153" s="105">
        <v>0.94</v>
      </c>
      <c r="M153" s="164">
        <v>3.0456</v>
      </c>
      <c r="N153" s="106" t="s">
        <v>22</v>
      </c>
      <c r="O153" s="120" t="s">
        <v>37</v>
      </c>
    </row>
    <row r="154" ht="95.25" spans="1:15">
      <c r="A154" s="92">
        <v>152</v>
      </c>
      <c r="B154" s="158"/>
      <c r="C154" s="99"/>
      <c r="D154" s="100" t="s">
        <v>54</v>
      </c>
      <c r="E154" s="100" t="s">
        <v>42</v>
      </c>
      <c r="F154" s="100" t="s">
        <v>55</v>
      </c>
      <c r="G154" s="44" t="s">
        <v>36</v>
      </c>
      <c r="H154" s="99" t="s">
        <v>21</v>
      </c>
      <c r="I154" s="99">
        <v>1.8</v>
      </c>
      <c r="J154" s="111">
        <f>I153/0.55+1</f>
        <v>5.90909090909091</v>
      </c>
      <c r="K154" s="111">
        <f t="shared" si="12"/>
        <v>10.6363636363636</v>
      </c>
      <c r="L154" s="112">
        <v>1.57</v>
      </c>
      <c r="M154" s="165">
        <v>4.00778181818182</v>
      </c>
      <c r="N154" s="113" t="s">
        <v>22</v>
      </c>
      <c r="O154" s="120" t="s">
        <v>37</v>
      </c>
    </row>
    <row r="155" ht="54" spans="1:15">
      <c r="A155" s="155">
        <v>153</v>
      </c>
      <c r="B155" s="153" t="s">
        <v>67</v>
      </c>
      <c r="C155" s="88" t="s">
        <v>16</v>
      </c>
      <c r="D155" s="89" t="s">
        <v>17</v>
      </c>
      <c r="E155" s="89" t="s">
        <v>18</v>
      </c>
      <c r="F155" s="90" t="s">
        <v>19</v>
      </c>
      <c r="G155" s="33" t="s">
        <v>20</v>
      </c>
      <c r="H155" s="91" t="s">
        <v>21</v>
      </c>
      <c r="I155" s="91">
        <v>3.8</v>
      </c>
      <c r="J155" s="91">
        <v>1</v>
      </c>
      <c r="K155" s="91">
        <f t="shared" si="12"/>
        <v>3.8</v>
      </c>
      <c r="L155" s="102">
        <v>8.35</v>
      </c>
      <c r="M155" s="163">
        <v>38.076</v>
      </c>
      <c r="N155" s="104" t="s">
        <v>22</v>
      </c>
      <c r="O155" s="120" t="s">
        <v>23</v>
      </c>
    </row>
    <row r="156" ht="54" spans="1:15">
      <c r="A156" s="92">
        <v>154</v>
      </c>
      <c r="B156" s="154"/>
      <c r="C156" s="94"/>
      <c r="D156" s="95" t="s">
        <v>24</v>
      </c>
      <c r="E156" s="95" t="s">
        <v>18</v>
      </c>
      <c r="F156" s="43" t="s">
        <v>19</v>
      </c>
      <c r="G156" s="33" t="s">
        <v>20</v>
      </c>
      <c r="H156" s="96" t="s">
        <v>21</v>
      </c>
      <c r="I156" s="96">
        <v>5</v>
      </c>
      <c r="J156" s="96">
        <v>1</v>
      </c>
      <c r="K156" s="96">
        <f t="shared" si="12"/>
        <v>5</v>
      </c>
      <c r="L156" s="105">
        <v>8.35</v>
      </c>
      <c r="M156" s="164">
        <v>50.1</v>
      </c>
      <c r="N156" s="106" t="s">
        <v>22</v>
      </c>
      <c r="O156" s="120" t="s">
        <v>23</v>
      </c>
    </row>
    <row r="157" ht="54" spans="1:15">
      <c r="A157" s="155">
        <v>155</v>
      </c>
      <c r="B157" s="154"/>
      <c r="C157" s="94"/>
      <c r="D157" s="95" t="s">
        <v>25</v>
      </c>
      <c r="E157" s="95" t="s">
        <v>18</v>
      </c>
      <c r="F157" s="43" t="s">
        <v>19</v>
      </c>
      <c r="G157" s="33" t="s">
        <v>20</v>
      </c>
      <c r="H157" s="96" t="s">
        <v>21</v>
      </c>
      <c r="I157" s="96">
        <v>1.3</v>
      </c>
      <c r="J157" s="96">
        <v>2</v>
      </c>
      <c r="K157" s="96">
        <f t="shared" si="12"/>
        <v>2.6</v>
      </c>
      <c r="L157" s="105">
        <v>8.35</v>
      </c>
      <c r="M157" s="164">
        <v>26.052</v>
      </c>
      <c r="N157" s="106" t="s">
        <v>22</v>
      </c>
      <c r="O157" s="120" t="s">
        <v>23</v>
      </c>
    </row>
    <row r="158" ht="54" spans="1:15">
      <c r="A158" s="92">
        <v>156</v>
      </c>
      <c r="B158" s="154"/>
      <c r="C158" s="94"/>
      <c r="D158" s="95" t="s">
        <v>26</v>
      </c>
      <c r="E158" s="95" t="s">
        <v>27</v>
      </c>
      <c r="F158" s="43" t="s">
        <v>47</v>
      </c>
      <c r="G158" s="33" t="s">
        <v>20</v>
      </c>
      <c r="H158" s="96" t="s">
        <v>21</v>
      </c>
      <c r="I158" s="96">
        <f>I157+0.1</f>
        <v>1.4</v>
      </c>
      <c r="J158" s="96">
        <v>4</v>
      </c>
      <c r="K158" s="96">
        <f t="shared" si="12"/>
        <v>5.6</v>
      </c>
      <c r="L158" s="105">
        <v>14.54</v>
      </c>
      <c r="M158" s="164">
        <v>97.7088</v>
      </c>
      <c r="N158" s="106" t="s">
        <v>22</v>
      </c>
      <c r="O158" s="120" t="s">
        <v>23</v>
      </c>
    </row>
    <row r="159" ht="54" spans="1:15">
      <c r="A159" s="155">
        <v>157</v>
      </c>
      <c r="B159" s="154"/>
      <c r="C159" s="156"/>
      <c r="D159" s="95" t="s">
        <v>29</v>
      </c>
      <c r="E159" s="95" t="s">
        <v>30</v>
      </c>
      <c r="F159" s="43" t="s">
        <v>31</v>
      </c>
      <c r="G159" s="33" t="s">
        <v>20</v>
      </c>
      <c r="H159" s="96" t="s">
        <v>32</v>
      </c>
      <c r="I159" s="27">
        <v>3.38</v>
      </c>
      <c r="J159" s="27">
        <v>1</v>
      </c>
      <c r="K159" s="27">
        <v>3.38</v>
      </c>
      <c r="L159" s="105">
        <v>94.2</v>
      </c>
      <c r="M159" s="164">
        <v>382.0752</v>
      </c>
      <c r="N159" s="106" t="s">
        <v>22</v>
      </c>
      <c r="O159" s="120" t="s">
        <v>23</v>
      </c>
    </row>
    <row r="160" ht="94.5" spans="1:15">
      <c r="A160" s="92">
        <v>158</v>
      </c>
      <c r="B160" s="154"/>
      <c r="C160" s="157" t="s">
        <v>33</v>
      </c>
      <c r="D160" s="95" t="s">
        <v>34</v>
      </c>
      <c r="E160" s="95" t="s">
        <v>18</v>
      </c>
      <c r="F160" s="43" t="s">
        <v>35</v>
      </c>
      <c r="G160" s="44" t="s">
        <v>36</v>
      </c>
      <c r="H160" s="96" t="s">
        <v>21</v>
      </c>
      <c r="I160" s="96">
        <v>1.238</v>
      </c>
      <c r="J160" s="96">
        <v>10</v>
      </c>
      <c r="K160" s="96">
        <f t="shared" ref="K160:K171" si="13">I160*J160</f>
        <v>12.38</v>
      </c>
      <c r="L160" s="105">
        <v>3.77</v>
      </c>
      <c r="M160" s="164">
        <v>11.201424</v>
      </c>
      <c r="N160" s="106" t="s">
        <v>22</v>
      </c>
      <c r="O160" s="120" t="s">
        <v>37</v>
      </c>
    </row>
    <row r="161" ht="94.5" spans="1:15">
      <c r="A161" s="155">
        <v>159</v>
      </c>
      <c r="B161" s="154"/>
      <c r="C161" s="94"/>
      <c r="D161" s="95" t="s">
        <v>38</v>
      </c>
      <c r="E161" s="95" t="s">
        <v>39</v>
      </c>
      <c r="F161" s="43" t="s">
        <v>40</v>
      </c>
      <c r="G161" s="44" t="s">
        <v>36</v>
      </c>
      <c r="H161" s="96" t="s">
        <v>21</v>
      </c>
      <c r="I161" s="96">
        <f>I156+I157*2</f>
        <v>7.6</v>
      </c>
      <c r="J161" s="96">
        <v>1</v>
      </c>
      <c r="K161" s="96">
        <f t="shared" si="13"/>
        <v>7.6</v>
      </c>
      <c r="L161" s="105">
        <v>3.84</v>
      </c>
      <c r="M161" s="164">
        <v>7.00416</v>
      </c>
      <c r="N161" s="106" t="s">
        <v>22</v>
      </c>
      <c r="O161" s="120" t="s">
        <v>37</v>
      </c>
    </row>
    <row r="162" ht="94.5" spans="1:15">
      <c r="A162" s="92">
        <v>160</v>
      </c>
      <c r="B162" s="154"/>
      <c r="C162" s="94"/>
      <c r="D162" s="95" t="s">
        <v>41</v>
      </c>
      <c r="E162" s="95" t="s">
        <v>42</v>
      </c>
      <c r="F162" s="43" t="s">
        <v>43</v>
      </c>
      <c r="G162" s="44" t="s">
        <v>36</v>
      </c>
      <c r="H162" s="96" t="s">
        <v>21</v>
      </c>
      <c r="I162" s="96">
        <f>I161</f>
        <v>7.6</v>
      </c>
      <c r="J162" s="96">
        <v>2</v>
      </c>
      <c r="K162" s="96">
        <f t="shared" si="13"/>
        <v>15.2</v>
      </c>
      <c r="L162" s="105">
        <v>0.94</v>
      </c>
      <c r="M162" s="164">
        <v>3.42912</v>
      </c>
      <c r="N162" s="106" t="s">
        <v>22</v>
      </c>
      <c r="O162" s="120" t="s">
        <v>37</v>
      </c>
    </row>
    <row r="163" ht="94.5" spans="1:15">
      <c r="A163" s="155">
        <v>161</v>
      </c>
      <c r="B163" s="154"/>
      <c r="C163" s="94"/>
      <c r="D163" s="160" t="s">
        <v>44</v>
      </c>
      <c r="E163" s="160" t="s">
        <v>42</v>
      </c>
      <c r="F163" s="161" t="s">
        <v>45</v>
      </c>
      <c r="G163" s="44" t="s">
        <v>36</v>
      </c>
      <c r="H163" s="157" t="s">
        <v>21</v>
      </c>
      <c r="I163" s="157">
        <f>I161</f>
        <v>7.6</v>
      </c>
      <c r="J163" s="157">
        <v>1</v>
      </c>
      <c r="K163" s="157">
        <f t="shared" si="13"/>
        <v>7.6</v>
      </c>
      <c r="L163" s="108">
        <v>3.92</v>
      </c>
      <c r="M163" s="165">
        <v>7.15008</v>
      </c>
      <c r="N163" s="166" t="s">
        <v>22</v>
      </c>
      <c r="O163" s="120" t="s">
        <v>37</v>
      </c>
    </row>
    <row r="164" ht="94.5" spans="1:15">
      <c r="A164" s="92">
        <v>162</v>
      </c>
      <c r="B164" s="154"/>
      <c r="C164" s="96" t="s">
        <v>48</v>
      </c>
      <c r="D164" s="95" t="s">
        <v>49</v>
      </c>
      <c r="E164" s="95" t="s">
        <v>18</v>
      </c>
      <c r="F164" s="43" t="s">
        <v>57</v>
      </c>
      <c r="G164" s="44" t="s">
        <v>36</v>
      </c>
      <c r="H164" s="96" t="s">
        <v>21</v>
      </c>
      <c r="I164" s="96">
        <v>7.6</v>
      </c>
      <c r="J164" s="96">
        <v>2</v>
      </c>
      <c r="K164" s="96">
        <f t="shared" si="13"/>
        <v>15.2</v>
      </c>
      <c r="L164" s="105">
        <v>3.77</v>
      </c>
      <c r="M164" s="164">
        <v>13.75296</v>
      </c>
      <c r="N164" s="106" t="s">
        <v>22</v>
      </c>
      <c r="O164" s="120" t="s">
        <v>37</v>
      </c>
    </row>
    <row r="165" ht="94.5" spans="1:15">
      <c r="A165" s="155">
        <v>163</v>
      </c>
      <c r="B165" s="154"/>
      <c r="C165" s="96"/>
      <c r="D165" s="95" t="s">
        <v>50</v>
      </c>
      <c r="E165" s="95" t="s">
        <v>51</v>
      </c>
      <c r="F165" s="95" t="s">
        <v>52</v>
      </c>
      <c r="G165" s="44" t="s">
        <v>36</v>
      </c>
      <c r="H165" s="96" t="s">
        <v>21</v>
      </c>
      <c r="I165" s="96">
        <v>0.5</v>
      </c>
      <c r="J165" s="109">
        <f>I164/0.3</f>
        <v>25.3333333333333</v>
      </c>
      <c r="K165" s="110">
        <f t="shared" si="13"/>
        <v>12.6666666666667</v>
      </c>
      <c r="L165" s="105">
        <v>2.47</v>
      </c>
      <c r="M165" s="164">
        <v>7.5088</v>
      </c>
      <c r="N165" s="106" t="s">
        <v>22</v>
      </c>
      <c r="O165" s="120" t="s">
        <v>37</v>
      </c>
    </row>
    <row r="166" ht="94.5" spans="1:15">
      <c r="A166" s="92">
        <v>164</v>
      </c>
      <c r="B166" s="154"/>
      <c r="C166" s="96"/>
      <c r="D166" s="95" t="s">
        <v>53</v>
      </c>
      <c r="E166" s="95" t="s">
        <v>42</v>
      </c>
      <c r="F166" s="95" t="s">
        <v>43</v>
      </c>
      <c r="G166" s="44" t="s">
        <v>36</v>
      </c>
      <c r="H166" s="96" t="s">
        <v>21</v>
      </c>
      <c r="I166" s="96">
        <f>I164-2</f>
        <v>5.6</v>
      </c>
      <c r="J166" s="96">
        <v>5</v>
      </c>
      <c r="K166" s="96">
        <f t="shared" si="13"/>
        <v>28</v>
      </c>
      <c r="L166" s="105">
        <v>0.94</v>
      </c>
      <c r="M166" s="164">
        <v>6.3168</v>
      </c>
      <c r="N166" s="106" t="s">
        <v>22</v>
      </c>
      <c r="O166" s="120" t="s">
        <v>37</v>
      </c>
    </row>
    <row r="167" ht="95.25" spans="1:15">
      <c r="A167" s="155">
        <v>165</v>
      </c>
      <c r="B167" s="158"/>
      <c r="C167" s="99"/>
      <c r="D167" s="100" t="s">
        <v>54</v>
      </c>
      <c r="E167" s="100" t="s">
        <v>42</v>
      </c>
      <c r="F167" s="100" t="s">
        <v>55</v>
      </c>
      <c r="G167" s="44" t="s">
        <v>36</v>
      </c>
      <c r="H167" s="99" t="s">
        <v>21</v>
      </c>
      <c r="I167" s="99">
        <v>1.8</v>
      </c>
      <c r="J167" s="111">
        <f>I166/0.55+1</f>
        <v>11.1818181818182</v>
      </c>
      <c r="K167" s="111">
        <f t="shared" si="13"/>
        <v>20.1272727272727</v>
      </c>
      <c r="L167" s="112">
        <v>1.57</v>
      </c>
      <c r="M167" s="165">
        <v>7.58395636363636</v>
      </c>
      <c r="N167" s="113" t="s">
        <v>22</v>
      </c>
      <c r="O167" s="120" t="s">
        <v>37</v>
      </c>
    </row>
    <row r="168" ht="54" spans="1:15">
      <c r="A168" s="92">
        <v>166</v>
      </c>
      <c r="B168" s="153" t="s">
        <v>68</v>
      </c>
      <c r="C168" s="88" t="s">
        <v>16</v>
      </c>
      <c r="D168" s="89" t="s">
        <v>17</v>
      </c>
      <c r="E168" s="89" t="s">
        <v>18</v>
      </c>
      <c r="F168" s="90" t="s">
        <v>19</v>
      </c>
      <c r="G168" s="33" t="s">
        <v>20</v>
      </c>
      <c r="H168" s="91" t="s">
        <v>21</v>
      </c>
      <c r="I168" s="91">
        <v>20</v>
      </c>
      <c r="J168" s="91">
        <v>1</v>
      </c>
      <c r="K168" s="91">
        <f t="shared" si="13"/>
        <v>20</v>
      </c>
      <c r="L168" s="102">
        <v>8.35</v>
      </c>
      <c r="M168" s="163">
        <v>200.4</v>
      </c>
      <c r="N168" s="104" t="s">
        <v>22</v>
      </c>
      <c r="O168" s="120" t="s">
        <v>23</v>
      </c>
    </row>
    <row r="169" ht="54" spans="1:15">
      <c r="A169" s="155">
        <v>167</v>
      </c>
      <c r="B169" s="154"/>
      <c r="C169" s="94"/>
      <c r="D169" s="95" t="s">
        <v>24</v>
      </c>
      <c r="E169" s="95" t="s">
        <v>18</v>
      </c>
      <c r="F169" s="43" t="s">
        <v>19</v>
      </c>
      <c r="G169" s="33" t="s">
        <v>20</v>
      </c>
      <c r="H169" s="96" t="s">
        <v>21</v>
      </c>
      <c r="I169" s="96">
        <v>27</v>
      </c>
      <c r="J169" s="96">
        <v>1</v>
      </c>
      <c r="K169" s="96">
        <f t="shared" si="13"/>
        <v>27</v>
      </c>
      <c r="L169" s="105">
        <v>8.35</v>
      </c>
      <c r="M169" s="164">
        <v>270.54</v>
      </c>
      <c r="N169" s="106" t="s">
        <v>22</v>
      </c>
      <c r="O169" s="120" t="s">
        <v>23</v>
      </c>
    </row>
    <row r="170" ht="54" spans="1:15">
      <c r="A170" s="92">
        <v>168</v>
      </c>
      <c r="B170" s="154"/>
      <c r="C170" s="94"/>
      <c r="D170" s="95" t="s">
        <v>25</v>
      </c>
      <c r="E170" s="95" t="s">
        <v>18</v>
      </c>
      <c r="F170" s="43" t="s">
        <v>19</v>
      </c>
      <c r="G170" s="33" t="s">
        <v>20</v>
      </c>
      <c r="H170" s="96" t="s">
        <v>21</v>
      </c>
      <c r="I170" s="96">
        <v>1.5</v>
      </c>
      <c r="J170" s="96">
        <v>2</v>
      </c>
      <c r="K170" s="96">
        <f t="shared" si="13"/>
        <v>3</v>
      </c>
      <c r="L170" s="105">
        <v>8.35</v>
      </c>
      <c r="M170" s="164">
        <v>30.06</v>
      </c>
      <c r="N170" s="106" t="s">
        <v>22</v>
      </c>
      <c r="O170" s="120" t="s">
        <v>23</v>
      </c>
    </row>
    <row r="171" ht="54" spans="1:15">
      <c r="A171" s="155">
        <v>169</v>
      </c>
      <c r="B171" s="154"/>
      <c r="C171" s="94"/>
      <c r="D171" s="95" t="s">
        <v>26</v>
      </c>
      <c r="E171" s="95" t="s">
        <v>27</v>
      </c>
      <c r="F171" s="43" t="s">
        <v>47</v>
      </c>
      <c r="G171" s="33" t="s">
        <v>20</v>
      </c>
      <c r="H171" s="96" t="s">
        <v>21</v>
      </c>
      <c r="I171" s="96">
        <f>I170+0.1</f>
        <v>1.6</v>
      </c>
      <c r="J171" s="96">
        <v>20</v>
      </c>
      <c r="K171" s="96">
        <f t="shared" si="13"/>
        <v>32</v>
      </c>
      <c r="L171" s="105">
        <v>14.54</v>
      </c>
      <c r="M171" s="164">
        <v>558.336</v>
      </c>
      <c r="N171" s="106" t="s">
        <v>22</v>
      </c>
      <c r="O171" s="120" t="s">
        <v>23</v>
      </c>
    </row>
    <row r="172" ht="54" spans="1:15">
      <c r="A172" s="92">
        <v>170</v>
      </c>
      <c r="B172" s="154"/>
      <c r="C172" s="156"/>
      <c r="D172" s="95" t="s">
        <v>29</v>
      </c>
      <c r="E172" s="95" t="s">
        <v>30</v>
      </c>
      <c r="F172" s="43" t="s">
        <v>31</v>
      </c>
      <c r="G172" s="33" t="s">
        <v>20</v>
      </c>
      <c r="H172" s="96" t="s">
        <v>32</v>
      </c>
      <c r="I172" s="27">
        <v>3.38</v>
      </c>
      <c r="J172" s="27">
        <v>1</v>
      </c>
      <c r="K172" s="27">
        <v>3.38</v>
      </c>
      <c r="L172" s="105">
        <v>94.2</v>
      </c>
      <c r="M172" s="164">
        <v>382.0752</v>
      </c>
      <c r="N172" s="106" t="s">
        <v>22</v>
      </c>
      <c r="O172" s="120" t="s">
        <v>23</v>
      </c>
    </row>
    <row r="173" ht="94.5" spans="1:15">
      <c r="A173" s="155">
        <v>171</v>
      </c>
      <c r="B173" s="154"/>
      <c r="C173" s="157" t="s">
        <v>33</v>
      </c>
      <c r="D173" s="95" t="s">
        <v>34</v>
      </c>
      <c r="E173" s="95" t="s">
        <v>18</v>
      </c>
      <c r="F173" s="43" t="s">
        <v>35</v>
      </c>
      <c r="G173" s="44" t="s">
        <v>36</v>
      </c>
      <c r="H173" s="96" t="s">
        <v>21</v>
      </c>
      <c r="I173" s="96">
        <v>1.238</v>
      </c>
      <c r="J173" s="96">
        <v>32</v>
      </c>
      <c r="K173" s="96">
        <f t="shared" ref="K173:K184" si="14">I173*J173</f>
        <v>39.616</v>
      </c>
      <c r="L173" s="105">
        <v>3.77</v>
      </c>
      <c r="M173" s="164">
        <v>35.8445568</v>
      </c>
      <c r="N173" s="106" t="s">
        <v>22</v>
      </c>
      <c r="O173" s="120" t="s">
        <v>37</v>
      </c>
    </row>
    <row r="174" ht="94.5" spans="1:15">
      <c r="A174" s="92">
        <v>172</v>
      </c>
      <c r="B174" s="154"/>
      <c r="C174" s="94"/>
      <c r="D174" s="95" t="s">
        <v>38</v>
      </c>
      <c r="E174" s="95" t="s">
        <v>39</v>
      </c>
      <c r="F174" s="43" t="s">
        <v>40</v>
      </c>
      <c r="G174" s="44" t="s">
        <v>36</v>
      </c>
      <c r="H174" s="96" t="s">
        <v>21</v>
      </c>
      <c r="I174" s="96">
        <f>I169+I170*2</f>
        <v>30</v>
      </c>
      <c r="J174" s="96">
        <v>1</v>
      </c>
      <c r="K174" s="96">
        <f t="shared" si="14"/>
        <v>30</v>
      </c>
      <c r="L174" s="105">
        <v>3.84</v>
      </c>
      <c r="M174" s="164">
        <v>27.648</v>
      </c>
      <c r="N174" s="106" t="s">
        <v>22</v>
      </c>
      <c r="O174" s="120" t="s">
        <v>37</v>
      </c>
    </row>
    <row r="175" ht="94.5" spans="1:15">
      <c r="A175" s="155">
        <v>173</v>
      </c>
      <c r="B175" s="154"/>
      <c r="C175" s="94"/>
      <c r="D175" s="95" t="s">
        <v>41</v>
      </c>
      <c r="E175" s="95" t="s">
        <v>42</v>
      </c>
      <c r="F175" s="43" t="s">
        <v>43</v>
      </c>
      <c r="G175" s="44" t="s">
        <v>36</v>
      </c>
      <c r="H175" s="96" t="s">
        <v>21</v>
      </c>
      <c r="I175" s="96">
        <f>I174</f>
        <v>30</v>
      </c>
      <c r="J175" s="96">
        <v>2</v>
      </c>
      <c r="K175" s="96">
        <f t="shared" si="14"/>
        <v>60</v>
      </c>
      <c r="L175" s="105">
        <v>0.94</v>
      </c>
      <c r="M175" s="164">
        <v>13.536</v>
      </c>
      <c r="N175" s="106" t="s">
        <v>22</v>
      </c>
      <c r="O175" s="120" t="s">
        <v>37</v>
      </c>
    </row>
    <row r="176" ht="94.5" spans="1:15">
      <c r="A176" s="92">
        <v>174</v>
      </c>
      <c r="B176" s="154"/>
      <c r="C176" s="94"/>
      <c r="D176" s="160" t="s">
        <v>44</v>
      </c>
      <c r="E176" s="160" t="s">
        <v>42</v>
      </c>
      <c r="F176" s="161" t="s">
        <v>45</v>
      </c>
      <c r="G176" s="44" t="s">
        <v>36</v>
      </c>
      <c r="H176" s="157" t="s">
        <v>21</v>
      </c>
      <c r="I176" s="157">
        <f>I174</f>
        <v>30</v>
      </c>
      <c r="J176" s="157">
        <v>1</v>
      </c>
      <c r="K176" s="157">
        <f t="shared" si="14"/>
        <v>30</v>
      </c>
      <c r="L176" s="108">
        <v>3.92</v>
      </c>
      <c r="M176" s="165">
        <v>28.224</v>
      </c>
      <c r="N176" s="166" t="s">
        <v>22</v>
      </c>
      <c r="O176" s="120" t="s">
        <v>37</v>
      </c>
    </row>
    <row r="177" ht="94.5" spans="1:15">
      <c r="A177" s="155">
        <v>175</v>
      </c>
      <c r="B177" s="154"/>
      <c r="C177" s="96" t="s">
        <v>48</v>
      </c>
      <c r="D177" s="95" t="s">
        <v>49</v>
      </c>
      <c r="E177" s="95" t="s">
        <v>18</v>
      </c>
      <c r="F177" s="43" t="s">
        <v>57</v>
      </c>
      <c r="G177" s="44" t="s">
        <v>36</v>
      </c>
      <c r="H177" s="96" t="s">
        <v>21</v>
      </c>
      <c r="I177" s="96">
        <v>4.9</v>
      </c>
      <c r="J177" s="96">
        <v>2</v>
      </c>
      <c r="K177" s="96">
        <f t="shared" si="14"/>
        <v>9.8</v>
      </c>
      <c r="L177" s="105">
        <v>3.77</v>
      </c>
      <c r="M177" s="164">
        <v>8.86704</v>
      </c>
      <c r="N177" s="106" t="s">
        <v>22</v>
      </c>
      <c r="O177" s="120" t="s">
        <v>37</v>
      </c>
    </row>
    <row r="178" ht="94.5" spans="1:15">
      <c r="A178" s="92">
        <v>176</v>
      </c>
      <c r="B178" s="154"/>
      <c r="C178" s="96"/>
      <c r="D178" s="95" t="s">
        <v>50</v>
      </c>
      <c r="E178" s="95" t="s">
        <v>51</v>
      </c>
      <c r="F178" s="95" t="s">
        <v>52</v>
      </c>
      <c r="G178" s="44" t="s">
        <v>36</v>
      </c>
      <c r="H178" s="96" t="s">
        <v>21</v>
      </c>
      <c r="I178" s="96">
        <v>0.5</v>
      </c>
      <c r="J178" s="109">
        <f>I177/0.3</f>
        <v>16.3333333333333</v>
      </c>
      <c r="K178" s="110">
        <f t="shared" si="14"/>
        <v>8.16666666666667</v>
      </c>
      <c r="L178" s="105">
        <v>2.47</v>
      </c>
      <c r="M178" s="164">
        <v>4.8412</v>
      </c>
      <c r="N178" s="106" t="s">
        <v>22</v>
      </c>
      <c r="O178" s="120" t="s">
        <v>37</v>
      </c>
    </row>
    <row r="179" ht="94.5" spans="1:15">
      <c r="A179" s="155">
        <v>177</v>
      </c>
      <c r="B179" s="154"/>
      <c r="C179" s="96"/>
      <c r="D179" s="95" t="s">
        <v>53</v>
      </c>
      <c r="E179" s="95" t="s">
        <v>42</v>
      </c>
      <c r="F179" s="95" t="s">
        <v>43</v>
      </c>
      <c r="G179" s="44" t="s">
        <v>36</v>
      </c>
      <c r="H179" s="96" t="s">
        <v>21</v>
      </c>
      <c r="I179" s="96">
        <f>I177-2</f>
        <v>2.9</v>
      </c>
      <c r="J179" s="96">
        <v>5</v>
      </c>
      <c r="K179" s="96">
        <f t="shared" si="14"/>
        <v>14.5</v>
      </c>
      <c r="L179" s="105">
        <v>0.94</v>
      </c>
      <c r="M179" s="164">
        <v>3.2712</v>
      </c>
      <c r="N179" s="106" t="s">
        <v>22</v>
      </c>
      <c r="O179" s="120" t="s">
        <v>37</v>
      </c>
    </row>
    <row r="180" ht="95.25" spans="1:15">
      <c r="A180" s="92">
        <v>178</v>
      </c>
      <c r="B180" s="158"/>
      <c r="C180" s="99"/>
      <c r="D180" s="100" t="s">
        <v>54</v>
      </c>
      <c r="E180" s="100" t="s">
        <v>42</v>
      </c>
      <c r="F180" s="100" t="s">
        <v>55</v>
      </c>
      <c r="G180" s="44" t="s">
        <v>36</v>
      </c>
      <c r="H180" s="99" t="s">
        <v>21</v>
      </c>
      <c r="I180" s="99">
        <v>1.8</v>
      </c>
      <c r="J180" s="111">
        <f>I179/0.55+1</f>
        <v>6.27272727272727</v>
      </c>
      <c r="K180" s="111">
        <f t="shared" si="14"/>
        <v>11.2909090909091</v>
      </c>
      <c r="L180" s="112">
        <v>1.57</v>
      </c>
      <c r="M180" s="165">
        <v>4.25441454545455</v>
      </c>
      <c r="N180" s="113" t="s">
        <v>22</v>
      </c>
      <c r="O180" s="120" t="s">
        <v>37</v>
      </c>
    </row>
    <row r="181" ht="54" spans="1:15">
      <c r="A181" s="155">
        <v>179</v>
      </c>
      <c r="B181" s="153" t="s">
        <v>69</v>
      </c>
      <c r="C181" s="88" t="s">
        <v>16</v>
      </c>
      <c r="D181" s="89" t="s">
        <v>17</v>
      </c>
      <c r="E181" s="89" t="s">
        <v>18</v>
      </c>
      <c r="F181" s="90" t="s">
        <v>19</v>
      </c>
      <c r="G181" s="33" t="s">
        <v>20</v>
      </c>
      <c r="H181" s="91" t="s">
        <v>21</v>
      </c>
      <c r="I181" s="91">
        <v>4.7</v>
      </c>
      <c r="J181" s="91">
        <v>1</v>
      </c>
      <c r="K181" s="91">
        <f t="shared" si="14"/>
        <v>4.7</v>
      </c>
      <c r="L181" s="102">
        <v>8.35</v>
      </c>
      <c r="M181" s="163">
        <v>47.094</v>
      </c>
      <c r="N181" s="104" t="s">
        <v>22</v>
      </c>
      <c r="O181" s="120" t="s">
        <v>23</v>
      </c>
    </row>
    <row r="182" ht="54" spans="1:15">
      <c r="A182" s="92">
        <v>180</v>
      </c>
      <c r="B182" s="154"/>
      <c r="C182" s="94"/>
      <c r="D182" s="95" t="s">
        <v>24</v>
      </c>
      <c r="E182" s="95" t="s">
        <v>18</v>
      </c>
      <c r="F182" s="43" t="s">
        <v>19</v>
      </c>
      <c r="G182" s="33" t="s">
        <v>20</v>
      </c>
      <c r="H182" s="96" t="s">
        <v>21</v>
      </c>
      <c r="I182" s="96">
        <v>6</v>
      </c>
      <c r="J182" s="96">
        <v>1</v>
      </c>
      <c r="K182" s="96">
        <f t="shared" si="14"/>
        <v>6</v>
      </c>
      <c r="L182" s="105">
        <v>8.35</v>
      </c>
      <c r="M182" s="164">
        <v>60.12</v>
      </c>
      <c r="N182" s="106" t="s">
        <v>22</v>
      </c>
      <c r="O182" s="120" t="s">
        <v>23</v>
      </c>
    </row>
    <row r="183" ht="54" spans="1:15">
      <c r="A183" s="155">
        <v>181</v>
      </c>
      <c r="B183" s="154"/>
      <c r="C183" s="94"/>
      <c r="D183" s="95" t="s">
        <v>25</v>
      </c>
      <c r="E183" s="95" t="s">
        <v>18</v>
      </c>
      <c r="F183" s="43" t="s">
        <v>19</v>
      </c>
      <c r="G183" s="33" t="s">
        <v>20</v>
      </c>
      <c r="H183" s="96" t="s">
        <v>21</v>
      </c>
      <c r="I183" s="96">
        <v>1.3</v>
      </c>
      <c r="J183" s="96">
        <v>2</v>
      </c>
      <c r="K183" s="96">
        <f t="shared" si="14"/>
        <v>2.6</v>
      </c>
      <c r="L183" s="105">
        <v>8.35</v>
      </c>
      <c r="M183" s="164">
        <v>26.052</v>
      </c>
      <c r="N183" s="106" t="s">
        <v>22</v>
      </c>
      <c r="O183" s="120" t="s">
        <v>23</v>
      </c>
    </row>
    <row r="184" ht="54" spans="1:15">
      <c r="A184" s="92">
        <v>182</v>
      </c>
      <c r="B184" s="154"/>
      <c r="C184" s="94"/>
      <c r="D184" s="95" t="s">
        <v>26</v>
      </c>
      <c r="E184" s="95" t="s">
        <v>27</v>
      </c>
      <c r="F184" s="43" t="s">
        <v>47</v>
      </c>
      <c r="G184" s="33" t="s">
        <v>20</v>
      </c>
      <c r="H184" s="96" t="s">
        <v>21</v>
      </c>
      <c r="I184" s="96">
        <f>I183+0.1</f>
        <v>1.4</v>
      </c>
      <c r="J184" s="96">
        <v>4</v>
      </c>
      <c r="K184" s="96">
        <f t="shared" si="14"/>
        <v>5.6</v>
      </c>
      <c r="L184" s="105">
        <v>14.54</v>
      </c>
      <c r="M184" s="164">
        <v>97.7088</v>
      </c>
      <c r="N184" s="106" t="s">
        <v>22</v>
      </c>
      <c r="O184" s="120" t="s">
        <v>23</v>
      </c>
    </row>
    <row r="185" ht="54" spans="1:15">
      <c r="A185" s="155">
        <v>183</v>
      </c>
      <c r="B185" s="154"/>
      <c r="C185" s="156"/>
      <c r="D185" s="95" t="s">
        <v>29</v>
      </c>
      <c r="E185" s="95" t="s">
        <v>30</v>
      </c>
      <c r="F185" s="43" t="s">
        <v>31</v>
      </c>
      <c r="G185" s="33" t="s">
        <v>20</v>
      </c>
      <c r="H185" s="96" t="s">
        <v>32</v>
      </c>
      <c r="I185" s="27">
        <v>3.38</v>
      </c>
      <c r="J185" s="27">
        <v>1</v>
      </c>
      <c r="K185" s="27">
        <v>3.38</v>
      </c>
      <c r="L185" s="105">
        <v>94.2</v>
      </c>
      <c r="M185" s="164">
        <v>382.0752</v>
      </c>
      <c r="N185" s="106" t="s">
        <v>22</v>
      </c>
      <c r="O185" s="120" t="s">
        <v>23</v>
      </c>
    </row>
    <row r="186" ht="94.5" spans="1:15">
      <c r="A186" s="92">
        <v>184</v>
      </c>
      <c r="B186" s="154"/>
      <c r="C186" s="157" t="s">
        <v>33</v>
      </c>
      <c r="D186" s="95" t="s">
        <v>34</v>
      </c>
      <c r="E186" s="95" t="s">
        <v>18</v>
      </c>
      <c r="F186" s="43" t="s">
        <v>35</v>
      </c>
      <c r="G186" s="44" t="s">
        <v>36</v>
      </c>
      <c r="H186" s="96" t="s">
        <v>21</v>
      </c>
      <c r="I186" s="96">
        <v>1.238</v>
      </c>
      <c r="J186" s="96">
        <v>11</v>
      </c>
      <c r="K186" s="105">
        <f t="shared" ref="K186:K197" si="15">I186*J186</f>
        <v>13.618</v>
      </c>
      <c r="L186" s="105">
        <v>3.77</v>
      </c>
      <c r="M186" s="164">
        <v>12.3215664</v>
      </c>
      <c r="N186" s="106" t="s">
        <v>22</v>
      </c>
      <c r="O186" s="120" t="s">
        <v>37</v>
      </c>
    </row>
    <row r="187" ht="94.5" spans="1:15">
      <c r="A187" s="155">
        <v>185</v>
      </c>
      <c r="B187" s="154"/>
      <c r="C187" s="94"/>
      <c r="D187" s="95" t="s">
        <v>38</v>
      </c>
      <c r="E187" s="95" t="s">
        <v>39</v>
      </c>
      <c r="F187" s="43" t="s">
        <v>40</v>
      </c>
      <c r="G187" s="44" t="s">
        <v>36</v>
      </c>
      <c r="H187" s="96" t="s">
        <v>21</v>
      </c>
      <c r="I187" s="96">
        <f>I182+I183*2</f>
        <v>8.6</v>
      </c>
      <c r="J187" s="96">
        <v>1</v>
      </c>
      <c r="K187" s="96">
        <f t="shared" si="15"/>
        <v>8.6</v>
      </c>
      <c r="L187" s="105">
        <v>3.84</v>
      </c>
      <c r="M187" s="164">
        <v>7.92576</v>
      </c>
      <c r="N187" s="106" t="s">
        <v>22</v>
      </c>
      <c r="O187" s="120" t="s">
        <v>37</v>
      </c>
    </row>
    <row r="188" ht="94.5" spans="1:15">
      <c r="A188" s="92">
        <v>186</v>
      </c>
      <c r="B188" s="154"/>
      <c r="C188" s="94"/>
      <c r="D188" s="95" t="s">
        <v>41</v>
      </c>
      <c r="E188" s="95" t="s">
        <v>42</v>
      </c>
      <c r="F188" s="43" t="s">
        <v>43</v>
      </c>
      <c r="G188" s="44" t="s">
        <v>36</v>
      </c>
      <c r="H188" s="96" t="s">
        <v>21</v>
      </c>
      <c r="I188" s="96">
        <f>I187</f>
        <v>8.6</v>
      </c>
      <c r="J188" s="96">
        <v>2</v>
      </c>
      <c r="K188" s="96">
        <f t="shared" si="15"/>
        <v>17.2</v>
      </c>
      <c r="L188" s="105">
        <v>0.94</v>
      </c>
      <c r="M188" s="164">
        <v>3.88032</v>
      </c>
      <c r="N188" s="106" t="s">
        <v>22</v>
      </c>
      <c r="O188" s="120" t="s">
        <v>37</v>
      </c>
    </row>
    <row r="189" ht="94.5" spans="1:15">
      <c r="A189" s="155">
        <v>187</v>
      </c>
      <c r="B189" s="154"/>
      <c r="C189" s="94"/>
      <c r="D189" s="160" t="s">
        <v>44</v>
      </c>
      <c r="E189" s="160" t="s">
        <v>42</v>
      </c>
      <c r="F189" s="161" t="s">
        <v>45</v>
      </c>
      <c r="G189" s="44" t="s">
        <v>36</v>
      </c>
      <c r="H189" s="157" t="s">
        <v>21</v>
      </c>
      <c r="I189" s="157">
        <f>I187</f>
        <v>8.6</v>
      </c>
      <c r="J189" s="157">
        <v>1</v>
      </c>
      <c r="K189" s="157">
        <f t="shared" si="15"/>
        <v>8.6</v>
      </c>
      <c r="L189" s="108">
        <v>3.92</v>
      </c>
      <c r="M189" s="165">
        <v>8.09088</v>
      </c>
      <c r="N189" s="166" t="s">
        <v>22</v>
      </c>
      <c r="O189" s="120" t="s">
        <v>37</v>
      </c>
    </row>
    <row r="190" ht="94.5" spans="1:15">
      <c r="A190" s="92">
        <v>188</v>
      </c>
      <c r="B190" s="154"/>
      <c r="C190" s="96" t="s">
        <v>48</v>
      </c>
      <c r="D190" s="95" t="s">
        <v>49</v>
      </c>
      <c r="E190" s="95" t="s">
        <v>18</v>
      </c>
      <c r="F190" s="43" t="s">
        <v>57</v>
      </c>
      <c r="G190" s="44" t="s">
        <v>36</v>
      </c>
      <c r="H190" s="96" t="s">
        <v>21</v>
      </c>
      <c r="I190" s="96">
        <v>6.3</v>
      </c>
      <c r="J190" s="96">
        <v>2</v>
      </c>
      <c r="K190" s="96">
        <f t="shared" si="15"/>
        <v>12.6</v>
      </c>
      <c r="L190" s="105">
        <v>3.77</v>
      </c>
      <c r="M190" s="164">
        <v>11.40048</v>
      </c>
      <c r="N190" s="106" t="s">
        <v>22</v>
      </c>
      <c r="O190" s="120" t="s">
        <v>37</v>
      </c>
    </row>
    <row r="191" ht="94.5" spans="1:15">
      <c r="A191" s="155">
        <v>189</v>
      </c>
      <c r="B191" s="154"/>
      <c r="C191" s="96"/>
      <c r="D191" s="95" t="s">
        <v>50</v>
      </c>
      <c r="E191" s="95" t="s">
        <v>51</v>
      </c>
      <c r="F191" s="95" t="s">
        <v>52</v>
      </c>
      <c r="G191" s="44" t="s">
        <v>36</v>
      </c>
      <c r="H191" s="96" t="s">
        <v>21</v>
      </c>
      <c r="I191" s="96">
        <v>0.5</v>
      </c>
      <c r="J191" s="109">
        <f>I190/0.3</f>
        <v>21</v>
      </c>
      <c r="K191" s="110">
        <f t="shared" si="15"/>
        <v>10.5</v>
      </c>
      <c r="L191" s="105">
        <v>2.47</v>
      </c>
      <c r="M191" s="164">
        <v>6.2244</v>
      </c>
      <c r="N191" s="106" t="s">
        <v>22</v>
      </c>
      <c r="O191" s="120" t="s">
        <v>37</v>
      </c>
    </row>
    <row r="192" ht="94.5" spans="1:15">
      <c r="A192" s="92">
        <v>190</v>
      </c>
      <c r="B192" s="154"/>
      <c r="C192" s="96"/>
      <c r="D192" s="95" t="s">
        <v>53</v>
      </c>
      <c r="E192" s="95" t="s">
        <v>42</v>
      </c>
      <c r="F192" s="95" t="s">
        <v>43</v>
      </c>
      <c r="G192" s="44" t="s">
        <v>36</v>
      </c>
      <c r="H192" s="96" t="s">
        <v>21</v>
      </c>
      <c r="I192" s="96">
        <f>I190-2</f>
        <v>4.3</v>
      </c>
      <c r="J192" s="96">
        <v>5</v>
      </c>
      <c r="K192" s="96">
        <f t="shared" si="15"/>
        <v>21.5</v>
      </c>
      <c r="L192" s="105">
        <v>0.94</v>
      </c>
      <c r="M192" s="164">
        <v>4.8504</v>
      </c>
      <c r="N192" s="106" t="s">
        <v>22</v>
      </c>
      <c r="O192" s="120" t="s">
        <v>37</v>
      </c>
    </row>
    <row r="193" ht="95.25" spans="1:15">
      <c r="A193" s="155">
        <v>191</v>
      </c>
      <c r="B193" s="158"/>
      <c r="C193" s="99"/>
      <c r="D193" s="100" t="s">
        <v>54</v>
      </c>
      <c r="E193" s="100" t="s">
        <v>42</v>
      </c>
      <c r="F193" s="100" t="s">
        <v>55</v>
      </c>
      <c r="G193" s="44" t="s">
        <v>36</v>
      </c>
      <c r="H193" s="99" t="s">
        <v>21</v>
      </c>
      <c r="I193" s="99">
        <v>1.8</v>
      </c>
      <c r="J193" s="111">
        <f>I192/0.55+1</f>
        <v>8.81818181818182</v>
      </c>
      <c r="K193" s="111">
        <f t="shared" si="15"/>
        <v>15.8727272727273</v>
      </c>
      <c r="L193" s="112">
        <v>1.57</v>
      </c>
      <c r="M193" s="165">
        <v>5.98084363636364</v>
      </c>
      <c r="N193" s="113" t="s">
        <v>22</v>
      </c>
      <c r="O193" s="120" t="s">
        <v>37</v>
      </c>
    </row>
    <row r="194" ht="54" spans="1:15">
      <c r="A194" s="92">
        <v>192</v>
      </c>
      <c r="B194" s="153" t="s">
        <v>70</v>
      </c>
      <c r="C194" s="88" t="s">
        <v>16</v>
      </c>
      <c r="D194" s="89" t="s">
        <v>17</v>
      </c>
      <c r="E194" s="89" t="s">
        <v>18</v>
      </c>
      <c r="F194" s="90" t="s">
        <v>19</v>
      </c>
      <c r="G194" s="33" t="s">
        <v>20</v>
      </c>
      <c r="H194" s="91" t="s">
        <v>21</v>
      </c>
      <c r="I194" s="91">
        <v>4.8</v>
      </c>
      <c r="J194" s="91">
        <v>1</v>
      </c>
      <c r="K194" s="91">
        <f t="shared" si="15"/>
        <v>4.8</v>
      </c>
      <c r="L194" s="102">
        <v>8.35</v>
      </c>
      <c r="M194" s="163">
        <v>48.096</v>
      </c>
      <c r="N194" s="104" t="s">
        <v>22</v>
      </c>
      <c r="O194" s="120" t="s">
        <v>23</v>
      </c>
    </row>
    <row r="195" ht="54" spans="1:15">
      <c r="A195" s="155">
        <v>193</v>
      </c>
      <c r="B195" s="154"/>
      <c r="C195" s="94"/>
      <c r="D195" s="95" t="s">
        <v>24</v>
      </c>
      <c r="E195" s="95" t="s">
        <v>18</v>
      </c>
      <c r="F195" s="43" t="s">
        <v>19</v>
      </c>
      <c r="G195" s="33" t="s">
        <v>20</v>
      </c>
      <c r="H195" s="96" t="s">
        <v>21</v>
      </c>
      <c r="I195" s="96">
        <v>6.2</v>
      </c>
      <c r="J195" s="96">
        <v>1</v>
      </c>
      <c r="K195" s="96">
        <f t="shared" si="15"/>
        <v>6.2</v>
      </c>
      <c r="L195" s="105">
        <v>8.35</v>
      </c>
      <c r="M195" s="164">
        <v>62.124</v>
      </c>
      <c r="N195" s="106" t="s">
        <v>22</v>
      </c>
      <c r="O195" s="120" t="s">
        <v>23</v>
      </c>
    </row>
    <row r="196" ht="54" spans="1:15">
      <c r="A196" s="92">
        <v>194</v>
      </c>
      <c r="B196" s="154"/>
      <c r="C196" s="94"/>
      <c r="D196" s="95" t="s">
        <v>25</v>
      </c>
      <c r="E196" s="95" t="s">
        <v>18</v>
      </c>
      <c r="F196" s="43" t="s">
        <v>19</v>
      </c>
      <c r="G196" s="33" t="s">
        <v>20</v>
      </c>
      <c r="H196" s="96" t="s">
        <v>21</v>
      </c>
      <c r="I196" s="96">
        <v>1.3</v>
      </c>
      <c r="J196" s="96">
        <v>2</v>
      </c>
      <c r="K196" s="96">
        <f t="shared" si="15"/>
        <v>2.6</v>
      </c>
      <c r="L196" s="105">
        <v>8.35</v>
      </c>
      <c r="M196" s="164">
        <v>26.052</v>
      </c>
      <c r="N196" s="106" t="s">
        <v>22</v>
      </c>
      <c r="O196" s="120" t="s">
        <v>23</v>
      </c>
    </row>
    <row r="197" ht="54" spans="1:15">
      <c r="A197" s="155">
        <v>195</v>
      </c>
      <c r="B197" s="154"/>
      <c r="C197" s="94"/>
      <c r="D197" s="95" t="s">
        <v>26</v>
      </c>
      <c r="E197" s="95" t="s">
        <v>27</v>
      </c>
      <c r="F197" s="43" t="s">
        <v>47</v>
      </c>
      <c r="G197" s="33" t="s">
        <v>20</v>
      </c>
      <c r="H197" s="96" t="s">
        <v>21</v>
      </c>
      <c r="I197" s="96">
        <f>I196+0.1</f>
        <v>1.4</v>
      </c>
      <c r="J197" s="96">
        <v>5</v>
      </c>
      <c r="K197" s="96">
        <f t="shared" si="15"/>
        <v>7</v>
      </c>
      <c r="L197" s="105">
        <v>14.54</v>
      </c>
      <c r="M197" s="164">
        <v>122.136</v>
      </c>
      <c r="N197" s="106" t="s">
        <v>22</v>
      </c>
      <c r="O197" s="120" t="s">
        <v>23</v>
      </c>
    </row>
    <row r="198" ht="54" spans="1:15">
      <c r="A198" s="92">
        <v>196</v>
      </c>
      <c r="B198" s="154"/>
      <c r="C198" s="156"/>
      <c r="D198" s="95" t="s">
        <v>29</v>
      </c>
      <c r="E198" s="95" t="s">
        <v>30</v>
      </c>
      <c r="F198" s="43" t="s">
        <v>31</v>
      </c>
      <c r="G198" s="33" t="s">
        <v>20</v>
      </c>
      <c r="H198" s="96" t="s">
        <v>32</v>
      </c>
      <c r="I198" s="27">
        <v>3.38</v>
      </c>
      <c r="J198" s="27">
        <v>1</v>
      </c>
      <c r="K198" s="27">
        <v>3.38</v>
      </c>
      <c r="L198" s="105">
        <v>94.2</v>
      </c>
      <c r="M198" s="164">
        <v>382.0752</v>
      </c>
      <c r="N198" s="106" t="s">
        <v>22</v>
      </c>
      <c r="O198" s="120" t="s">
        <v>23</v>
      </c>
    </row>
    <row r="199" ht="94.5" spans="1:15">
      <c r="A199" s="155">
        <v>197</v>
      </c>
      <c r="B199" s="154"/>
      <c r="C199" s="157" t="s">
        <v>33</v>
      </c>
      <c r="D199" s="95" t="s">
        <v>34</v>
      </c>
      <c r="E199" s="95" t="s">
        <v>18</v>
      </c>
      <c r="F199" s="43" t="s">
        <v>35</v>
      </c>
      <c r="G199" s="44" t="s">
        <v>36</v>
      </c>
      <c r="H199" s="96" t="s">
        <v>21</v>
      </c>
      <c r="I199" s="96">
        <v>1.238</v>
      </c>
      <c r="J199" s="96">
        <v>11</v>
      </c>
      <c r="K199" s="105">
        <f t="shared" ref="K199:K210" si="16">I199*J199</f>
        <v>13.618</v>
      </c>
      <c r="L199" s="105">
        <v>3.77</v>
      </c>
      <c r="M199" s="164">
        <v>12.3215664</v>
      </c>
      <c r="N199" s="106" t="s">
        <v>22</v>
      </c>
      <c r="O199" s="120" t="s">
        <v>37</v>
      </c>
    </row>
    <row r="200" ht="94.5" spans="1:15">
      <c r="A200" s="92">
        <v>198</v>
      </c>
      <c r="B200" s="154"/>
      <c r="C200" s="94"/>
      <c r="D200" s="95" t="s">
        <v>38</v>
      </c>
      <c r="E200" s="95" t="s">
        <v>39</v>
      </c>
      <c r="F200" s="43" t="s">
        <v>40</v>
      </c>
      <c r="G200" s="44" t="s">
        <v>36</v>
      </c>
      <c r="H200" s="96" t="s">
        <v>21</v>
      </c>
      <c r="I200" s="96">
        <f>I195+I196*2</f>
        <v>8.8</v>
      </c>
      <c r="J200" s="96">
        <v>1</v>
      </c>
      <c r="K200" s="96">
        <f t="shared" si="16"/>
        <v>8.8</v>
      </c>
      <c r="L200" s="105">
        <v>3.84</v>
      </c>
      <c r="M200" s="164">
        <v>8.11008</v>
      </c>
      <c r="N200" s="106" t="s">
        <v>22</v>
      </c>
      <c r="O200" s="120" t="s">
        <v>37</v>
      </c>
    </row>
    <row r="201" ht="94.5" spans="1:15">
      <c r="A201" s="155">
        <v>199</v>
      </c>
      <c r="B201" s="154"/>
      <c r="C201" s="94"/>
      <c r="D201" s="95" t="s">
        <v>41</v>
      </c>
      <c r="E201" s="95" t="s">
        <v>42</v>
      </c>
      <c r="F201" s="43" t="s">
        <v>43</v>
      </c>
      <c r="G201" s="44" t="s">
        <v>36</v>
      </c>
      <c r="H201" s="96" t="s">
        <v>21</v>
      </c>
      <c r="I201" s="96">
        <f>I200</f>
        <v>8.8</v>
      </c>
      <c r="J201" s="96">
        <v>2</v>
      </c>
      <c r="K201" s="96">
        <f t="shared" si="16"/>
        <v>17.6</v>
      </c>
      <c r="L201" s="105">
        <v>0.94</v>
      </c>
      <c r="M201" s="164">
        <v>3.97056</v>
      </c>
      <c r="N201" s="106" t="s">
        <v>22</v>
      </c>
      <c r="O201" s="120" t="s">
        <v>37</v>
      </c>
    </row>
    <row r="202" ht="94.5" spans="1:15">
      <c r="A202" s="92">
        <v>200</v>
      </c>
      <c r="B202" s="154"/>
      <c r="C202" s="94"/>
      <c r="D202" s="160" t="s">
        <v>44</v>
      </c>
      <c r="E202" s="160" t="s">
        <v>42</v>
      </c>
      <c r="F202" s="161" t="s">
        <v>45</v>
      </c>
      <c r="G202" s="44" t="s">
        <v>36</v>
      </c>
      <c r="H202" s="157" t="s">
        <v>21</v>
      </c>
      <c r="I202" s="157">
        <f>I200</f>
        <v>8.8</v>
      </c>
      <c r="J202" s="157">
        <v>1</v>
      </c>
      <c r="K202" s="157">
        <f t="shared" si="16"/>
        <v>8.8</v>
      </c>
      <c r="L202" s="108">
        <v>3.92</v>
      </c>
      <c r="M202" s="165">
        <v>8.27904</v>
      </c>
      <c r="N202" s="166" t="s">
        <v>22</v>
      </c>
      <c r="O202" s="120" t="s">
        <v>37</v>
      </c>
    </row>
    <row r="203" ht="94.5" spans="1:15">
      <c r="A203" s="155">
        <v>201</v>
      </c>
      <c r="B203" s="154"/>
      <c r="C203" s="96" t="s">
        <v>48</v>
      </c>
      <c r="D203" s="95" t="s">
        <v>49</v>
      </c>
      <c r="E203" s="95" t="s">
        <v>18</v>
      </c>
      <c r="F203" s="43" t="s">
        <v>57</v>
      </c>
      <c r="G203" s="44" t="s">
        <v>36</v>
      </c>
      <c r="H203" s="96" t="s">
        <v>21</v>
      </c>
      <c r="I203" s="96">
        <v>6.3</v>
      </c>
      <c r="J203" s="96">
        <v>2</v>
      </c>
      <c r="K203" s="96">
        <f t="shared" si="16"/>
        <v>12.6</v>
      </c>
      <c r="L203" s="105">
        <v>3.77</v>
      </c>
      <c r="M203" s="164">
        <v>11.40048</v>
      </c>
      <c r="N203" s="106" t="s">
        <v>22</v>
      </c>
      <c r="O203" s="120" t="s">
        <v>37</v>
      </c>
    </row>
    <row r="204" ht="94.5" spans="1:15">
      <c r="A204" s="92">
        <v>202</v>
      </c>
      <c r="B204" s="154"/>
      <c r="C204" s="96"/>
      <c r="D204" s="95" t="s">
        <v>50</v>
      </c>
      <c r="E204" s="95" t="s">
        <v>51</v>
      </c>
      <c r="F204" s="95" t="s">
        <v>52</v>
      </c>
      <c r="G204" s="44" t="s">
        <v>36</v>
      </c>
      <c r="H204" s="96" t="s">
        <v>21</v>
      </c>
      <c r="I204" s="96">
        <v>0.5</v>
      </c>
      <c r="J204" s="109">
        <f>I203/0.3</f>
        <v>21</v>
      </c>
      <c r="K204" s="110">
        <f t="shared" si="16"/>
        <v>10.5</v>
      </c>
      <c r="L204" s="105">
        <v>2.47</v>
      </c>
      <c r="M204" s="164">
        <v>6.2244</v>
      </c>
      <c r="N204" s="106" t="s">
        <v>22</v>
      </c>
      <c r="O204" s="120" t="s">
        <v>37</v>
      </c>
    </row>
    <row r="205" ht="94.5" spans="1:15">
      <c r="A205" s="155">
        <v>203</v>
      </c>
      <c r="B205" s="154"/>
      <c r="C205" s="96"/>
      <c r="D205" s="95" t="s">
        <v>53</v>
      </c>
      <c r="E205" s="95" t="s">
        <v>42</v>
      </c>
      <c r="F205" s="95" t="s">
        <v>43</v>
      </c>
      <c r="G205" s="44" t="s">
        <v>36</v>
      </c>
      <c r="H205" s="96" t="s">
        <v>21</v>
      </c>
      <c r="I205" s="96">
        <f>I203-2</f>
        <v>4.3</v>
      </c>
      <c r="J205" s="96">
        <v>5</v>
      </c>
      <c r="K205" s="96">
        <f t="shared" si="16"/>
        <v>21.5</v>
      </c>
      <c r="L205" s="105">
        <v>0.94</v>
      </c>
      <c r="M205" s="164">
        <v>4.8504</v>
      </c>
      <c r="N205" s="106" t="s">
        <v>22</v>
      </c>
      <c r="O205" s="120" t="s">
        <v>37</v>
      </c>
    </row>
    <row r="206" ht="95.25" spans="1:15">
      <c r="A206" s="92">
        <v>204</v>
      </c>
      <c r="B206" s="158"/>
      <c r="C206" s="99"/>
      <c r="D206" s="100" t="s">
        <v>54</v>
      </c>
      <c r="E206" s="100" t="s">
        <v>42</v>
      </c>
      <c r="F206" s="100" t="s">
        <v>55</v>
      </c>
      <c r="G206" s="44" t="s">
        <v>36</v>
      </c>
      <c r="H206" s="99" t="s">
        <v>21</v>
      </c>
      <c r="I206" s="99">
        <v>1.8</v>
      </c>
      <c r="J206" s="111">
        <f>I205/0.55+1</f>
        <v>8.81818181818182</v>
      </c>
      <c r="K206" s="111">
        <f t="shared" si="16"/>
        <v>15.8727272727273</v>
      </c>
      <c r="L206" s="112">
        <v>1.57</v>
      </c>
      <c r="M206" s="165">
        <v>5.98084363636364</v>
      </c>
      <c r="N206" s="113" t="s">
        <v>22</v>
      </c>
      <c r="O206" s="120" t="s">
        <v>37</v>
      </c>
    </row>
    <row r="207" ht="54" spans="1:15">
      <c r="A207" s="155">
        <v>205</v>
      </c>
      <c r="B207" s="153" t="s">
        <v>71</v>
      </c>
      <c r="C207" s="88" t="s">
        <v>16</v>
      </c>
      <c r="D207" s="89" t="s">
        <v>17</v>
      </c>
      <c r="E207" s="89" t="s">
        <v>18</v>
      </c>
      <c r="F207" s="90" t="s">
        <v>19</v>
      </c>
      <c r="G207" s="33" t="s">
        <v>20</v>
      </c>
      <c r="H207" s="91" t="s">
        <v>21</v>
      </c>
      <c r="I207" s="91">
        <v>8.1</v>
      </c>
      <c r="J207" s="91">
        <v>1</v>
      </c>
      <c r="K207" s="91">
        <f t="shared" si="16"/>
        <v>8.1</v>
      </c>
      <c r="L207" s="102">
        <v>8.35</v>
      </c>
      <c r="M207" s="163">
        <v>81.162</v>
      </c>
      <c r="N207" s="104" t="s">
        <v>22</v>
      </c>
      <c r="O207" s="120" t="s">
        <v>23</v>
      </c>
    </row>
    <row r="208" ht="54" spans="1:15">
      <c r="A208" s="92">
        <v>206</v>
      </c>
      <c r="B208" s="154"/>
      <c r="C208" s="94"/>
      <c r="D208" s="95" t="s">
        <v>24</v>
      </c>
      <c r="E208" s="95" t="s">
        <v>18</v>
      </c>
      <c r="F208" s="43" t="s">
        <v>19</v>
      </c>
      <c r="G208" s="33" t="s">
        <v>20</v>
      </c>
      <c r="H208" s="96" t="s">
        <v>21</v>
      </c>
      <c r="I208" s="96">
        <v>11</v>
      </c>
      <c r="J208" s="96">
        <v>1</v>
      </c>
      <c r="K208" s="96">
        <f t="shared" si="16"/>
        <v>11</v>
      </c>
      <c r="L208" s="105">
        <v>8.35</v>
      </c>
      <c r="M208" s="164">
        <v>110.22</v>
      </c>
      <c r="N208" s="106" t="s">
        <v>22</v>
      </c>
      <c r="O208" s="120" t="s">
        <v>23</v>
      </c>
    </row>
    <row r="209" ht="54" spans="1:15">
      <c r="A209" s="155">
        <v>207</v>
      </c>
      <c r="B209" s="154"/>
      <c r="C209" s="94"/>
      <c r="D209" s="95" t="s">
        <v>25</v>
      </c>
      <c r="E209" s="95" t="s">
        <v>18</v>
      </c>
      <c r="F209" s="43" t="s">
        <v>19</v>
      </c>
      <c r="G209" s="33" t="s">
        <v>20</v>
      </c>
      <c r="H209" s="96" t="s">
        <v>21</v>
      </c>
      <c r="I209" s="96">
        <v>1.3</v>
      </c>
      <c r="J209" s="96">
        <v>2</v>
      </c>
      <c r="K209" s="96">
        <f t="shared" si="16"/>
        <v>2.6</v>
      </c>
      <c r="L209" s="105">
        <v>8.35</v>
      </c>
      <c r="M209" s="164">
        <v>26.052</v>
      </c>
      <c r="N209" s="106" t="s">
        <v>22</v>
      </c>
      <c r="O209" s="120" t="s">
        <v>23</v>
      </c>
    </row>
    <row r="210" ht="54" spans="1:15">
      <c r="A210" s="92">
        <v>208</v>
      </c>
      <c r="B210" s="154"/>
      <c r="C210" s="94"/>
      <c r="D210" s="95" t="s">
        <v>26</v>
      </c>
      <c r="E210" s="95" t="s">
        <v>27</v>
      </c>
      <c r="F210" s="43" t="s">
        <v>47</v>
      </c>
      <c r="G210" s="33" t="s">
        <v>20</v>
      </c>
      <c r="H210" s="96" t="s">
        <v>21</v>
      </c>
      <c r="I210" s="96">
        <f>I209+0.1</f>
        <v>1.4</v>
      </c>
      <c r="J210" s="96">
        <v>8</v>
      </c>
      <c r="K210" s="96">
        <f t="shared" si="16"/>
        <v>11.2</v>
      </c>
      <c r="L210" s="105">
        <v>14.54</v>
      </c>
      <c r="M210" s="164">
        <v>195.4176</v>
      </c>
      <c r="N210" s="106" t="s">
        <v>22</v>
      </c>
      <c r="O210" s="120" t="s">
        <v>23</v>
      </c>
    </row>
    <row r="211" ht="54" spans="1:15">
      <c r="A211" s="155">
        <v>209</v>
      </c>
      <c r="B211" s="154"/>
      <c r="C211" s="156"/>
      <c r="D211" s="95" t="s">
        <v>29</v>
      </c>
      <c r="E211" s="95" t="s">
        <v>30</v>
      </c>
      <c r="F211" s="43" t="s">
        <v>31</v>
      </c>
      <c r="G211" s="33" t="s">
        <v>20</v>
      </c>
      <c r="H211" s="96" t="s">
        <v>32</v>
      </c>
      <c r="I211" s="27">
        <v>3.38</v>
      </c>
      <c r="J211" s="27">
        <v>1</v>
      </c>
      <c r="K211" s="27">
        <v>3.38</v>
      </c>
      <c r="L211" s="105">
        <v>94.2</v>
      </c>
      <c r="M211" s="164">
        <v>382.0752</v>
      </c>
      <c r="N211" s="106" t="s">
        <v>22</v>
      </c>
      <c r="O211" s="120" t="s">
        <v>23</v>
      </c>
    </row>
    <row r="212" ht="94.5" spans="1:15">
      <c r="A212" s="92">
        <v>210</v>
      </c>
      <c r="B212" s="154"/>
      <c r="C212" s="157" t="s">
        <v>33</v>
      </c>
      <c r="D212" s="95" t="s">
        <v>34</v>
      </c>
      <c r="E212" s="95" t="s">
        <v>18</v>
      </c>
      <c r="F212" s="43" t="s">
        <v>35</v>
      </c>
      <c r="G212" s="44" t="s">
        <v>36</v>
      </c>
      <c r="H212" s="96" t="s">
        <v>21</v>
      </c>
      <c r="I212" s="96">
        <v>1.238</v>
      </c>
      <c r="J212" s="96">
        <v>16</v>
      </c>
      <c r="K212" s="105">
        <f t="shared" ref="K212:K223" si="17">I212*J212</f>
        <v>19.808</v>
      </c>
      <c r="L212" s="105">
        <v>3.77</v>
      </c>
      <c r="M212" s="164">
        <v>17.9222784</v>
      </c>
      <c r="N212" s="106" t="s">
        <v>22</v>
      </c>
      <c r="O212" s="120" t="s">
        <v>37</v>
      </c>
    </row>
    <row r="213" ht="94.5" spans="1:15">
      <c r="A213" s="155">
        <v>211</v>
      </c>
      <c r="B213" s="154"/>
      <c r="C213" s="94"/>
      <c r="D213" s="95" t="s">
        <v>38</v>
      </c>
      <c r="E213" s="95" t="s">
        <v>39</v>
      </c>
      <c r="F213" s="43" t="s">
        <v>40</v>
      </c>
      <c r="G213" s="44" t="s">
        <v>36</v>
      </c>
      <c r="H213" s="96" t="s">
        <v>21</v>
      </c>
      <c r="I213" s="96">
        <f>I208+I209*2</f>
        <v>13.6</v>
      </c>
      <c r="J213" s="96">
        <v>1</v>
      </c>
      <c r="K213" s="96">
        <f t="shared" si="17"/>
        <v>13.6</v>
      </c>
      <c r="L213" s="105">
        <v>3.84</v>
      </c>
      <c r="M213" s="164">
        <v>12.53376</v>
      </c>
      <c r="N213" s="106" t="s">
        <v>22</v>
      </c>
      <c r="O213" s="120" t="s">
        <v>37</v>
      </c>
    </row>
    <row r="214" ht="94.5" spans="1:15">
      <c r="A214" s="92">
        <v>212</v>
      </c>
      <c r="B214" s="154"/>
      <c r="C214" s="94"/>
      <c r="D214" s="95" t="s">
        <v>41</v>
      </c>
      <c r="E214" s="95" t="s">
        <v>42</v>
      </c>
      <c r="F214" s="43" t="s">
        <v>43</v>
      </c>
      <c r="G214" s="44" t="s">
        <v>36</v>
      </c>
      <c r="H214" s="96" t="s">
        <v>21</v>
      </c>
      <c r="I214" s="96">
        <f>I213</f>
        <v>13.6</v>
      </c>
      <c r="J214" s="96">
        <v>2</v>
      </c>
      <c r="K214" s="96">
        <f t="shared" si="17"/>
        <v>27.2</v>
      </c>
      <c r="L214" s="105">
        <v>0.94</v>
      </c>
      <c r="M214" s="164">
        <v>6.13632</v>
      </c>
      <c r="N214" s="106" t="s">
        <v>22</v>
      </c>
      <c r="O214" s="120" t="s">
        <v>37</v>
      </c>
    </row>
    <row r="215" ht="94.5" spans="1:15">
      <c r="A215" s="155">
        <v>213</v>
      </c>
      <c r="B215" s="154"/>
      <c r="C215" s="94"/>
      <c r="D215" s="160" t="s">
        <v>44</v>
      </c>
      <c r="E215" s="160" t="s">
        <v>42</v>
      </c>
      <c r="F215" s="161" t="s">
        <v>45</v>
      </c>
      <c r="G215" s="44" t="s">
        <v>36</v>
      </c>
      <c r="H215" s="157" t="s">
        <v>21</v>
      </c>
      <c r="I215" s="157">
        <f>I213</f>
        <v>13.6</v>
      </c>
      <c r="J215" s="157">
        <v>1</v>
      </c>
      <c r="K215" s="157">
        <f t="shared" si="17"/>
        <v>13.6</v>
      </c>
      <c r="L215" s="108">
        <v>3.92</v>
      </c>
      <c r="M215" s="165">
        <v>12.79488</v>
      </c>
      <c r="N215" s="166" t="s">
        <v>22</v>
      </c>
      <c r="O215" s="120" t="s">
        <v>37</v>
      </c>
    </row>
    <row r="216" ht="94.5" spans="1:15">
      <c r="A216" s="92">
        <v>214</v>
      </c>
      <c r="B216" s="154"/>
      <c r="C216" s="96" t="s">
        <v>48</v>
      </c>
      <c r="D216" s="95" t="s">
        <v>49</v>
      </c>
      <c r="E216" s="95" t="s">
        <v>18</v>
      </c>
      <c r="F216" s="43" t="s">
        <v>57</v>
      </c>
      <c r="G216" s="44" t="s">
        <v>36</v>
      </c>
      <c r="H216" s="96" t="s">
        <v>21</v>
      </c>
      <c r="I216" s="96">
        <v>6.1</v>
      </c>
      <c r="J216" s="96">
        <v>2</v>
      </c>
      <c r="K216" s="96">
        <f t="shared" si="17"/>
        <v>12.2</v>
      </c>
      <c r="L216" s="105">
        <v>3.77</v>
      </c>
      <c r="M216" s="164">
        <v>11.03856</v>
      </c>
      <c r="N216" s="106" t="s">
        <v>22</v>
      </c>
      <c r="O216" s="120" t="s">
        <v>37</v>
      </c>
    </row>
    <row r="217" ht="94.5" spans="1:15">
      <c r="A217" s="155">
        <v>215</v>
      </c>
      <c r="B217" s="154"/>
      <c r="C217" s="96"/>
      <c r="D217" s="95" t="s">
        <v>50</v>
      </c>
      <c r="E217" s="95" t="s">
        <v>51</v>
      </c>
      <c r="F217" s="95" t="s">
        <v>52</v>
      </c>
      <c r="G217" s="44" t="s">
        <v>36</v>
      </c>
      <c r="H217" s="96" t="s">
        <v>21</v>
      </c>
      <c r="I217" s="96">
        <v>0.5</v>
      </c>
      <c r="J217" s="109">
        <f>I216/0.3</f>
        <v>20.3333333333333</v>
      </c>
      <c r="K217" s="110">
        <f t="shared" si="17"/>
        <v>10.1666666666667</v>
      </c>
      <c r="L217" s="105">
        <v>2.47</v>
      </c>
      <c r="M217" s="164">
        <v>6.0268</v>
      </c>
      <c r="N217" s="106" t="s">
        <v>22</v>
      </c>
      <c r="O217" s="120" t="s">
        <v>37</v>
      </c>
    </row>
    <row r="218" ht="94.5" spans="1:15">
      <c r="A218" s="92">
        <v>216</v>
      </c>
      <c r="B218" s="154"/>
      <c r="C218" s="96"/>
      <c r="D218" s="95" t="s">
        <v>53</v>
      </c>
      <c r="E218" s="95" t="s">
        <v>42</v>
      </c>
      <c r="F218" s="95" t="s">
        <v>43</v>
      </c>
      <c r="G218" s="44" t="s">
        <v>36</v>
      </c>
      <c r="H218" s="96" t="s">
        <v>21</v>
      </c>
      <c r="I218" s="96">
        <f>I216-2</f>
        <v>4.1</v>
      </c>
      <c r="J218" s="96">
        <v>5</v>
      </c>
      <c r="K218" s="96">
        <f t="shared" si="17"/>
        <v>20.5</v>
      </c>
      <c r="L218" s="105">
        <v>0.94</v>
      </c>
      <c r="M218" s="164">
        <v>4.6248</v>
      </c>
      <c r="N218" s="106" t="s">
        <v>22</v>
      </c>
      <c r="O218" s="120" t="s">
        <v>37</v>
      </c>
    </row>
    <row r="219" ht="95.25" spans="1:15">
      <c r="A219" s="155">
        <v>217</v>
      </c>
      <c r="B219" s="158"/>
      <c r="C219" s="99"/>
      <c r="D219" s="100" t="s">
        <v>54</v>
      </c>
      <c r="E219" s="100" t="s">
        <v>42</v>
      </c>
      <c r="F219" s="100" t="s">
        <v>55</v>
      </c>
      <c r="G219" s="44" t="s">
        <v>36</v>
      </c>
      <c r="H219" s="99" t="s">
        <v>21</v>
      </c>
      <c r="I219" s="99">
        <v>1.8</v>
      </c>
      <c r="J219" s="111">
        <f>I218/0.55+1</f>
        <v>8.45454545454545</v>
      </c>
      <c r="K219" s="111">
        <f t="shared" si="17"/>
        <v>15.2181818181818</v>
      </c>
      <c r="L219" s="112">
        <v>1.57</v>
      </c>
      <c r="M219" s="165">
        <v>5.73421090909091</v>
      </c>
      <c r="N219" s="113" t="s">
        <v>22</v>
      </c>
      <c r="O219" s="120" t="s">
        <v>37</v>
      </c>
    </row>
    <row r="220" ht="54" spans="1:15">
      <c r="A220" s="92">
        <v>218</v>
      </c>
      <c r="B220" s="153" t="s">
        <v>72</v>
      </c>
      <c r="C220" s="88" t="s">
        <v>16</v>
      </c>
      <c r="D220" s="89" t="s">
        <v>17</v>
      </c>
      <c r="E220" s="89" t="s">
        <v>18</v>
      </c>
      <c r="F220" s="90" t="s">
        <v>19</v>
      </c>
      <c r="G220" s="33" t="s">
        <v>20</v>
      </c>
      <c r="H220" s="91" t="s">
        <v>21</v>
      </c>
      <c r="I220" s="91">
        <v>5</v>
      </c>
      <c r="J220" s="91">
        <v>1</v>
      </c>
      <c r="K220" s="91">
        <f t="shared" si="17"/>
        <v>5</v>
      </c>
      <c r="L220" s="102">
        <v>8.35</v>
      </c>
      <c r="M220" s="163">
        <v>50.1</v>
      </c>
      <c r="N220" s="104" t="s">
        <v>22</v>
      </c>
      <c r="O220" s="120" t="s">
        <v>23</v>
      </c>
    </row>
    <row r="221" ht="54" spans="1:15">
      <c r="A221" s="155">
        <v>219</v>
      </c>
      <c r="B221" s="154"/>
      <c r="C221" s="94"/>
      <c r="D221" s="95" t="s">
        <v>24</v>
      </c>
      <c r="E221" s="95" t="s">
        <v>18</v>
      </c>
      <c r="F221" s="43" t="s">
        <v>19</v>
      </c>
      <c r="G221" s="33" t="s">
        <v>20</v>
      </c>
      <c r="H221" s="96" t="s">
        <v>21</v>
      </c>
      <c r="I221" s="96">
        <v>6.5</v>
      </c>
      <c r="J221" s="96">
        <v>1</v>
      </c>
      <c r="K221" s="96">
        <f t="shared" si="17"/>
        <v>6.5</v>
      </c>
      <c r="L221" s="105">
        <v>8.35</v>
      </c>
      <c r="M221" s="164">
        <v>65.13</v>
      </c>
      <c r="N221" s="106" t="s">
        <v>22</v>
      </c>
      <c r="O221" s="120" t="s">
        <v>23</v>
      </c>
    </row>
    <row r="222" ht="54" spans="1:15">
      <c r="A222" s="92">
        <v>220</v>
      </c>
      <c r="B222" s="154"/>
      <c r="C222" s="94"/>
      <c r="D222" s="95" t="s">
        <v>25</v>
      </c>
      <c r="E222" s="95" t="s">
        <v>18</v>
      </c>
      <c r="F222" s="43" t="s">
        <v>19</v>
      </c>
      <c r="G222" s="33" t="s">
        <v>20</v>
      </c>
      <c r="H222" s="96" t="s">
        <v>21</v>
      </c>
      <c r="I222" s="96">
        <v>1.3</v>
      </c>
      <c r="J222" s="96">
        <v>2</v>
      </c>
      <c r="K222" s="96">
        <f t="shared" si="17"/>
        <v>2.6</v>
      </c>
      <c r="L222" s="105">
        <v>8.35</v>
      </c>
      <c r="M222" s="164">
        <v>26.052</v>
      </c>
      <c r="N222" s="106" t="s">
        <v>22</v>
      </c>
      <c r="O222" s="120" t="s">
        <v>23</v>
      </c>
    </row>
    <row r="223" ht="54" spans="1:15">
      <c r="A223" s="155">
        <v>221</v>
      </c>
      <c r="B223" s="154"/>
      <c r="C223" s="94"/>
      <c r="D223" s="95" t="s">
        <v>26</v>
      </c>
      <c r="E223" s="95" t="s">
        <v>27</v>
      </c>
      <c r="F223" s="43" t="s">
        <v>47</v>
      </c>
      <c r="G223" s="33" t="s">
        <v>20</v>
      </c>
      <c r="H223" s="96" t="s">
        <v>21</v>
      </c>
      <c r="I223" s="96">
        <f>I222+0.1</f>
        <v>1.4</v>
      </c>
      <c r="J223" s="96">
        <v>5</v>
      </c>
      <c r="K223" s="96">
        <f t="shared" si="17"/>
        <v>7</v>
      </c>
      <c r="L223" s="105">
        <v>14.54</v>
      </c>
      <c r="M223" s="164">
        <v>122.136</v>
      </c>
      <c r="N223" s="106" t="s">
        <v>22</v>
      </c>
      <c r="O223" s="120" t="s">
        <v>23</v>
      </c>
    </row>
    <row r="224" ht="54" spans="1:15">
      <c r="A224" s="92">
        <v>222</v>
      </c>
      <c r="B224" s="154"/>
      <c r="C224" s="156"/>
      <c r="D224" s="95" t="s">
        <v>29</v>
      </c>
      <c r="E224" s="95" t="s">
        <v>30</v>
      </c>
      <c r="F224" s="43" t="s">
        <v>31</v>
      </c>
      <c r="G224" s="33" t="s">
        <v>20</v>
      </c>
      <c r="H224" s="96" t="s">
        <v>32</v>
      </c>
      <c r="I224" s="27">
        <v>3.38</v>
      </c>
      <c r="J224" s="27">
        <v>1</v>
      </c>
      <c r="K224" s="27">
        <v>3.38</v>
      </c>
      <c r="L224" s="105">
        <v>94.2</v>
      </c>
      <c r="M224" s="164">
        <v>382.0752</v>
      </c>
      <c r="N224" s="106" t="s">
        <v>22</v>
      </c>
      <c r="O224" s="120" t="s">
        <v>23</v>
      </c>
    </row>
    <row r="225" ht="94.5" spans="1:15">
      <c r="A225" s="155">
        <v>223</v>
      </c>
      <c r="B225" s="154"/>
      <c r="C225" s="157" t="s">
        <v>33</v>
      </c>
      <c r="D225" s="95" t="s">
        <v>34</v>
      </c>
      <c r="E225" s="95" t="s">
        <v>18</v>
      </c>
      <c r="F225" s="43" t="s">
        <v>35</v>
      </c>
      <c r="G225" s="44" t="s">
        <v>36</v>
      </c>
      <c r="H225" s="96" t="s">
        <v>21</v>
      </c>
      <c r="I225" s="96">
        <v>1.238</v>
      </c>
      <c r="J225" s="96">
        <v>12</v>
      </c>
      <c r="K225" s="105">
        <f t="shared" ref="K225:K236" si="18">I225*J225</f>
        <v>14.856</v>
      </c>
      <c r="L225" s="105">
        <v>3.77</v>
      </c>
      <c r="M225" s="164">
        <v>13.4417088</v>
      </c>
      <c r="N225" s="106" t="s">
        <v>22</v>
      </c>
      <c r="O225" s="120" t="s">
        <v>37</v>
      </c>
    </row>
    <row r="226" ht="94.5" spans="1:15">
      <c r="A226" s="92">
        <v>224</v>
      </c>
      <c r="B226" s="154"/>
      <c r="C226" s="94"/>
      <c r="D226" s="95" t="s">
        <v>38</v>
      </c>
      <c r="E226" s="95" t="s">
        <v>39</v>
      </c>
      <c r="F226" s="43" t="s">
        <v>40</v>
      </c>
      <c r="G226" s="44" t="s">
        <v>36</v>
      </c>
      <c r="H226" s="96" t="s">
        <v>21</v>
      </c>
      <c r="I226" s="96">
        <f>I221+I222*2</f>
        <v>9.1</v>
      </c>
      <c r="J226" s="96">
        <v>1</v>
      </c>
      <c r="K226" s="96">
        <f t="shared" si="18"/>
        <v>9.1</v>
      </c>
      <c r="L226" s="105">
        <v>3.84</v>
      </c>
      <c r="M226" s="164">
        <v>8.38656</v>
      </c>
      <c r="N226" s="106" t="s">
        <v>22</v>
      </c>
      <c r="O226" s="120" t="s">
        <v>37</v>
      </c>
    </row>
    <row r="227" ht="94.5" spans="1:15">
      <c r="A227" s="155">
        <v>225</v>
      </c>
      <c r="B227" s="154"/>
      <c r="C227" s="94"/>
      <c r="D227" s="95" t="s">
        <v>41</v>
      </c>
      <c r="E227" s="95" t="s">
        <v>42</v>
      </c>
      <c r="F227" s="43" t="s">
        <v>43</v>
      </c>
      <c r="G227" s="44" t="s">
        <v>36</v>
      </c>
      <c r="H227" s="96" t="s">
        <v>21</v>
      </c>
      <c r="I227" s="96">
        <f>I226</f>
        <v>9.1</v>
      </c>
      <c r="J227" s="96">
        <v>2</v>
      </c>
      <c r="K227" s="96">
        <f t="shared" si="18"/>
        <v>18.2</v>
      </c>
      <c r="L227" s="105">
        <v>0.94</v>
      </c>
      <c r="M227" s="164">
        <v>4.10592</v>
      </c>
      <c r="N227" s="106" t="s">
        <v>22</v>
      </c>
      <c r="O227" s="120" t="s">
        <v>37</v>
      </c>
    </row>
    <row r="228" ht="94.5" spans="1:15">
      <c r="A228" s="92">
        <v>226</v>
      </c>
      <c r="B228" s="154"/>
      <c r="C228" s="94"/>
      <c r="D228" s="160" t="s">
        <v>44</v>
      </c>
      <c r="E228" s="160" t="s">
        <v>42</v>
      </c>
      <c r="F228" s="161" t="s">
        <v>45</v>
      </c>
      <c r="G228" s="44" t="s">
        <v>36</v>
      </c>
      <c r="H228" s="157" t="s">
        <v>21</v>
      </c>
      <c r="I228" s="157">
        <f>I226</f>
        <v>9.1</v>
      </c>
      <c r="J228" s="157">
        <v>1</v>
      </c>
      <c r="K228" s="157">
        <f t="shared" si="18"/>
        <v>9.1</v>
      </c>
      <c r="L228" s="108">
        <v>3.92</v>
      </c>
      <c r="M228" s="165">
        <v>8.56128</v>
      </c>
      <c r="N228" s="166" t="s">
        <v>22</v>
      </c>
      <c r="O228" s="120" t="s">
        <v>37</v>
      </c>
    </row>
    <row r="229" ht="94.5" spans="1:15">
      <c r="A229" s="155">
        <v>227</v>
      </c>
      <c r="B229" s="154"/>
      <c r="C229" s="96" t="s">
        <v>48</v>
      </c>
      <c r="D229" s="95" t="s">
        <v>49</v>
      </c>
      <c r="E229" s="95" t="s">
        <v>18</v>
      </c>
      <c r="F229" s="43" t="s">
        <v>57</v>
      </c>
      <c r="G229" s="44" t="s">
        <v>36</v>
      </c>
      <c r="H229" s="96" t="s">
        <v>21</v>
      </c>
      <c r="I229" s="96">
        <v>5.7</v>
      </c>
      <c r="J229" s="96">
        <v>2</v>
      </c>
      <c r="K229" s="96">
        <f t="shared" si="18"/>
        <v>11.4</v>
      </c>
      <c r="L229" s="105">
        <v>3.77</v>
      </c>
      <c r="M229" s="164">
        <v>10.31472</v>
      </c>
      <c r="N229" s="106" t="s">
        <v>22</v>
      </c>
      <c r="O229" s="120" t="s">
        <v>37</v>
      </c>
    </row>
    <row r="230" ht="94.5" spans="1:15">
      <c r="A230" s="92">
        <v>228</v>
      </c>
      <c r="B230" s="154"/>
      <c r="C230" s="96"/>
      <c r="D230" s="95" t="s">
        <v>50</v>
      </c>
      <c r="E230" s="95" t="s">
        <v>51</v>
      </c>
      <c r="F230" s="95" t="s">
        <v>52</v>
      </c>
      <c r="G230" s="44" t="s">
        <v>36</v>
      </c>
      <c r="H230" s="96" t="s">
        <v>21</v>
      </c>
      <c r="I230" s="96">
        <v>0.5</v>
      </c>
      <c r="J230" s="109">
        <f>I229/0.3</f>
        <v>19</v>
      </c>
      <c r="K230" s="110">
        <f t="shared" si="18"/>
        <v>9.5</v>
      </c>
      <c r="L230" s="105">
        <v>2.47</v>
      </c>
      <c r="M230" s="164">
        <v>5.6316</v>
      </c>
      <c r="N230" s="106" t="s">
        <v>22</v>
      </c>
      <c r="O230" s="120" t="s">
        <v>37</v>
      </c>
    </row>
    <row r="231" ht="94.5" spans="1:15">
      <c r="A231" s="155">
        <v>229</v>
      </c>
      <c r="B231" s="154"/>
      <c r="C231" s="96"/>
      <c r="D231" s="95" t="s">
        <v>53</v>
      </c>
      <c r="E231" s="95" t="s">
        <v>42</v>
      </c>
      <c r="F231" s="95" t="s">
        <v>43</v>
      </c>
      <c r="G231" s="44" t="s">
        <v>36</v>
      </c>
      <c r="H231" s="96" t="s">
        <v>21</v>
      </c>
      <c r="I231" s="96">
        <f>I229-2</f>
        <v>3.7</v>
      </c>
      <c r="J231" s="96">
        <v>5</v>
      </c>
      <c r="K231" s="96">
        <f t="shared" si="18"/>
        <v>18.5</v>
      </c>
      <c r="L231" s="105">
        <v>0.94</v>
      </c>
      <c r="M231" s="164">
        <v>4.1736</v>
      </c>
      <c r="N231" s="106" t="s">
        <v>22</v>
      </c>
      <c r="O231" s="120" t="s">
        <v>37</v>
      </c>
    </row>
    <row r="232" ht="95.25" spans="1:15">
      <c r="A232" s="92">
        <v>230</v>
      </c>
      <c r="B232" s="158"/>
      <c r="C232" s="99"/>
      <c r="D232" s="100" t="s">
        <v>54</v>
      </c>
      <c r="E232" s="100" t="s">
        <v>42</v>
      </c>
      <c r="F232" s="100" t="s">
        <v>55</v>
      </c>
      <c r="G232" s="44" t="s">
        <v>36</v>
      </c>
      <c r="H232" s="99" t="s">
        <v>21</v>
      </c>
      <c r="I232" s="99">
        <v>1.8</v>
      </c>
      <c r="J232" s="111">
        <f>I231/0.55+1</f>
        <v>7.72727272727273</v>
      </c>
      <c r="K232" s="111">
        <f t="shared" si="18"/>
        <v>13.9090909090909</v>
      </c>
      <c r="L232" s="112">
        <v>1.57</v>
      </c>
      <c r="M232" s="165">
        <v>5.24094545454545</v>
      </c>
      <c r="N232" s="113" t="s">
        <v>22</v>
      </c>
      <c r="O232" s="120" t="s">
        <v>37</v>
      </c>
    </row>
    <row r="233" ht="54" spans="1:15">
      <c r="A233" s="155">
        <v>231</v>
      </c>
      <c r="B233" s="153" t="s">
        <v>73</v>
      </c>
      <c r="C233" s="88" t="s">
        <v>16</v>
      </c>
      <c r="D233" s="89" t="s">
        <v>17</v>
      </c>
      <c r="E233" s="89" t="s">
        <v>18</v>
      </c>
      <c r="F233" s="90" t="s">
        <v>19</v>
      </c>
      <c r="G233" s="33" t="s">
        <v>20</v>
      </c>
      <c r="H233" s="91" t="s">
        <v>21</v>
      </c>
      <c r="I233" s="91">
        <v>4</v>
      </c>
      <c r="J233" s="91">
        <v>1</v>
      </c>
      <c r="K233" s="91">
        <f t="shared" si="18"/>
        <v>4</v>
      </c>
      <c r="L233" s="102">
        <v>8.35</v>
      </c>
      <c r="M233" s="163">
        <v>40.08</v>
      </c>
      <c r="N233" s="104" t="s">
        <v>22</v>
      </c>
      <c r="O233" s="120" t="s">
        <v>23</v>
      </c>
    </row>
    <row r="234" ht="54" spans="1:15">
      <c r="A234" s="92">
        <v>232</v>
      </c>
      <c r="B234" s="154"/>
      <c r="C234" s="94"/>
      <c r="D234" s="95" t="s">
        <v>24</v>
      </c>
      <c r="E234" s="95" t="s">
        <v>18</v>
      </c>
      <c r="F234" s="43" t="s">
        <v>19</v>
      </c>
      <c r="G234" s="33" t="s">
        <v>20</v>
      </c>
      <c r="H234" s="96" t="s">
        <v>21</v>
      </c>
      <c r="I234" s="96">
        <v>5.3</v>
      </c>
      <c r="J234" s="96">
        <v>1</v>
      </c>
      <c r="K234" s="96">
        <f t="shared" si="18"/>
        <v>5.3</v>
      </c>
      <c r="L234" s="105">
        <v>8.35</v>
      </c>
      <c r="M234" s="164">
        <v>53.106</v>
      </c>
      <c r="N234" s="106" t="s">
        <v>22</v>
      </c>
      <c r="O234" s="120" t="s">
        <v>23</v>
      </c>
    </row>
    <row r="235" ht="54" spans="1:15">
      <c r="A235" s="155">
        <v>233</v>
      </c>
      <c r="B235" s="154"/>
      <c r="C235" s="94"/>
      <c r="D235" s="95" t="s">
        <v>25</v>
      </c>
      <c r="E235" s="95" t="s">
        <v>18</v>
      </c>
      <c r="F235" s="43" t="s">
        <v>19</v>
      </c>
      <c r="G235" s="33" t="s">
        <v>20</v>
      </c>
      <c r="H235" s="96" t="s">
        <v>21</v>
      </c>
      <c r="I235" s="96">
        <v>1.3</v>
      </c>
      <c r="J235" s="96">
        <v>2</v>
      </c>
      <c r="K235" s="96">
        <f t="shared" si="18"/>
        <v>2.6</v>
      </c>
      <c r="L235" s="105">
        <v>8.35</v>
      </c>
      <c r="M235" s="164">
        <v>26.052</v>
      </c>
      <c r="N235" s="106" t="s">
        <v>22</v>
      </c>
      <c r="O235" s="120" t="s">
        <v>23</v>
      </c>
    </row>
    <row r="236" ht="54" spans="1:15">
      <c r="A236" s="92">
        <v>234</v>
      </c>
      <c r="B236" s="154"/>
      <c r="C236" s="94"/>
      <c r="D236" s="95" t="s">
        <v>26</v>
      </c>
      <c r="E236" s="95" t="s">
        <v>27</v>
      </c>
      <c r="F236" s="43" t="s">
        <v>47</v>
      </c>
      <c r="G236" s="33" t="s">
        <v>20</v>
      </c>
      <c r="H236" s="96" t="s">
        <v>21</v>
      </c>
      <c r="I236" s="96">
        <f>I235+0.1</f>
        <v>1.4</v>
      </c>
      <c r="J236" s="96">
        <v>4</v>
      </c>
      <c r="K236" s="96">
        <f t="shared" si="18"/>
        <v>5.6</v>
      </c>
      <c r="L236" s="105">
        <v>14.54</v>
      </c>
      <c r="M236" s="164">
        <v>97.7088</v>
      </c>
      <c r="N236" s="106" t="s">
        <v>22</v>
      </c>
      <c r="O236" s="120" t="s">
        <v>23</v>
      </c>
    </row>
    <row r="237" ht="54" spans="1:15">
      <c r="A237" s="155">
        <v>235</v>
      </c>
      <c r="B237" s="154"/>
      <c r="C237" s="156"/>
      <c r="D237" s="95" t="s">
        <v>29</v>
      </c>
      <c r="E237" s="95" t="s">
        <v>30</v>
      </c>
      <c r="F237" s="43" t="s">
        <v>31</v>
      </c>
      <c r="G237" s="33" t="s">
        <v>20</v>
      </c>
      <c r="H237" s="96" t="s">
        <v>32</v>
      </c>
      <c r="I237" s="27">
        <v>3.38</v>
      </c>
      <c r="J237" s="27">
        <v>1</v>
      </c>
      <c r="K237" s="27">
        <v>3.38</v>
      </c>
      <c r="L237" s="105">
        <v>94.2</v>
      </c>
      <c r="M237" s="164">
        <v>382.0752</v>
      </c>
      <c r="N237" s="106" t="s">
        <v>22</v>
      </c>
      <c r="O237" s="120" t="s">
        <v>23</v>
      </c>
    </row>
    <row r="238" ht="94.5" spans="1:15">
      <c r="A238" s="92">
        <v>236</v>
      </c>
      <c r="B238" s="154"/>
      <c r="C238" s="157" t="s">
        <v>33</v>
      </c>
      <c r="D238" s="95" t="s">
        <v>34</v>
      </c>
      <c r="E238" s="95" t="s">
        <v>18</v>
      </c>
      <c r="F238" s="43" t="s">
        <v>35</v>
      </c>
      <c r="G238" s="44" t="s">
        <v>36</v>
      </c>
      <c r="H238" s="96" t="s">
        <v>21</v>
      </c>
      <c r="I238" s="96">
        <v>1.238</v>
      </c>
      <c r="J238" s="96">
        <v>10</v>
      </c>
      <c r="K238" s="105">
        <f t="shared" ref="K238:K249" si="19">I238*J238</f>
        <v>12.38</v>
      </c>
      <c r="L238" s="105">
        <v>3.77</v>
      </c>
      <c r="M238" s="164">
        <v>11.201424</v>
      </c>
      <c r="N238" s="106" t="s">
        <v>22</v>
      </c>
      <c r="O238" s="120" t="s">
        <v>37</v>
      </c>
    </row>
    <row r="239" ht="94.5" spans="1:15">
      <c r="A239" s="155">
        <v>237</v>
      </c>
      <c r="B239" s="154"/>
      <c r="C239" s="94"/>
      <c r="D239" s="95" t="s">
        <v>38</v>
      </c>
      <c r="E239" s="95" t="s">
        <v>39</v>
      </c>
      <c r="F239" s="43" t="s">
        <v>40</v>
      </c>
      <c r="G239" s="44" t="s">
        <v>36</v>
      </c>
      <c r="H239" s="96" t="s">
        <v>21</v>
      </c>
      <c r="I239" s="96">
        <f>I234+I235*2</f>
        <v>7.9</v>
      </c>
      <c r="J239" s="96">
        <v>1</v>
      </c>
      <c r="K239" s="96">
        <f t="shared" si="19"/>
        <v>7.9</v>
      </c>
      <c r="L239" s="105">
        <v>3.84</v>
      </c>
      <c r="M239" s="164">
        <v>7.28064</v>
      </c>
      <c r="N239" s="106" t="s">
        <v>22</v>
      </c>
      <c r="O239" s="120" t="s">
        <v>37</v>
      </c>
    </row>
    <row r="240" ht="94.5" spans="1:15">
      <c r="A240" s="92">
        <v>238</v>
      </c>
      <c r="B240" s="154"/>
      <c r="C240" s="94"/>
      <c r="D240" s="95" t="s">
        <v>41</v>
      </c>
      <c r="E240" s="95" t="s">
        <v>42</v>
      </c>
      <c r="F240" s="43" t="s">
        <v>43</v>
      </c>
      <c r="G240" s="44" t="s">
        <v>36</v>
      </c>
      <c r="H240" s="96" t="s">
        <v>21</v>
      </c>
      <c r="I240" s="96">
        <f>I239</f>
        <v>7.9</v>
      </c>
      <c r="J240" s="96">
        <v>2</v>
      </c>
      <c r="K240" s="96">
        <f t="shared" si="19"/>
        <v>15.8</v>
      </c>
      <c r="L240" s="105">
        <v>0.94</v>
      </c>
      <c r="M240" s="164">
        <v>3.56448</v>
      </c>
      <c r="N240" s="106" t="s">
        <v>22</v>
      </c>
      <c r="O240" s="120" t="s">
        <v>37</v>
      </c>
    </row>
    <row r="241" ht="94.5" spans="1:15">
      <c r="A241" s="155">
        <v>239</v>
      </c>
      <c r="B241" s="154"/>
      <c r="C241" s="94"/>
      <c r="D241" s="160" t="s">
        <v>44</v>
      </c>
      <c r="E241" s="160" t="s">
        <v>42</v>
      </c>
      <c r="F241" s="161" t="s">
        <v>45</v>
      </c>
      <c r="G241" s="44" t="s">
        <v>36</v>
      </c>
      <c r="H241" s="157" t="s">
        <v>21</v>
      </c>
      <c r="I241" s="157">
        <f>I239</f>
        <v>7.9</v>
      </c>
      <c r="J241" s="157">
        <v>1</v>
      </c>
      <c r="K241" s="157">
        <f t="shared" si="19"/>
        <v>7.9</v>
      </c>
      <c r="L241" s="108">
        <v>3.92</v>
      </c>
      <c r="M241" s="165">
        <v>7.43232</v>
      </c>
      <c r="N241" s="166" t="s">
        <v>22</v>
      </c>
      <c r="O241" s="120" t="s">
        <v>37</v>
      </c>
    </row>
    <row r="242" ht="94.5" spans="1:15">
      <c r="A242" s="92">
        <v>240</v>
      </c>
      <c r="B242" s="154"/>
      <c r="C242" s="96" t="s">
        <v>48</v>
      </c>
      <c r="D242" s="95" t="s">
        <v>49</v>
      </c>
      <c r="E242" s="95" t="s">
        <v>18</v>
      </c>
      <c r="F242" s="43" t="s">
        <v>57</v>
      </c>
      <c r="G242" s="44" t="s">
        <v>36</v>
      </c>
      <c r="H242" s="96" t="s">
        <v>21</v>
      </c>
      <c r="I242" s="96">
        <v>6.1</v>
      </c>
      <c r="J242" s="96">
        <v>2</v>
      </c>
      <c r="K242" s="96">
        <f t="shared" si="19"/>
        <v>12.2</v>
      </c>
      <c r="L242" s="105">
        <v>3.77</v>
      </c>
      <c r="M242" s="164">
        <v>11.03856</v>
      </c>
      <c r="N242" s="106" t="s">
        <v>22</v>
      </c>
      <c r="O242" s="120" t="s">
        <v>37</v>
      </c>
    </row>
    <row r="243" ht="94.5" spans="1:15">
      <c r="A243" s="155">
        <v>241</v>
      </c>
      <c r="B243" s="154"/>
      <c r="C243" s="96"/>
      <c r="D243" s="95" t="s">
        <v>50</v>
      </c>
      <c r="E243" s="95" t="s">
        <v>51</v>
      </c>
      <c r="F243" s="95" t="s">
        <v>52</v>
      </c>
      <c r="G243" s="44" t="s">
        <v>36</v>
      </c>
      <c r="H243" s="96" t="s">
        <v>21</v>
      </c>
      <c r="I243" s="96">
        <v>0.5</v>
      </c>
      <c r="J243" s="109">
        <f>I242/0.3</f>
        <v>20.3333333333333</v>
      </c>
      <c r="K243" s="110">
        <f t="shared" si="19"/>
        <v>10.1666666666667</v>
      </c>
      <c r="L243" s="105">
        <v>2.47</v>
      </c>
      <c r="M243" s="164">
        <v>6.0268</v>
      </c>
      <c r="N243" s="106" t="s">
        <v>22</v>
      </c>
      <c r="O243" s="120" t="s">
        <v>37</v>
      </c>
    </row>
    <row r="244" ht="94.5" spans="1:15">
      <c r="A244" s="92">
        <v>242</v>
      </c>
      <c r="B244" s="154"/>
      <c r="C244" s="96"/>
      <c r="D244" s="95" t="s">
        <v>53</v>
      </c>
      <c r="E244" s="95" t="s">
        <v>42</v>
      </c>
      <c r="F244" s="95" t="s">
        <v>43</v>
      </c>
      <c r="G244" s="44" t="s">
        <v>36</v>
      </c>
      <c r="H244" s="96" t="s">
        <v>21</v>
      </c>
      <c r="I244" s="96">
        <f>I242-2</f>
        <v>4.1</v>
      </c>
      <c r="J244" s="96">
        <v>5</v>
      </c>
      <c r="K244" s="96">
        <f t="shared" si="19"/>
        <v>20.5</v>
      </c>
      <c r="L244" s="105">
        <v>0.94</v>
      </c>
      <c r="M244" s="164">
        <v>4.6248</v>
      </c>
      <c r="N244" s="106" t="s">
        <v>22</v>
      </c>
      <c r="O244" s="120" t="s">
        <v>37</v>
      </c>
    </row>
    <row r="245" ht="95.25" spans="1:15">
      <c r="A245" s="155">
        <v>243</v>
      </c>
      <c r="B245" s="158"/>
      <c r="C245" s="99"/>
      <c r="D245" s="100" t="s">
        <v>54</v>
      </c>
      <c r="E245" s="100" t="s">
        <v>42</v>
      </c>
      <c r="F245" s="100" t="s">
        <v>55</v>
      </c>
      <c r="G245" s="44" t="s">
        <v>36</v>
      </c>
      <c r="H245" s="99" t="s">
        <v>21</v>
      </c>
      <c r="I245" s="99">
        <v>1.8</v>
      </c>
      <c r="J245" s="111">
        <f>I244/0.55+1</f>
        <v>8.45454545454545</v>
      </c>
      <c r="K245" s="111">
        <f t="shared" si="19"/>
        <v>15.2181818181818</v>
      </c>
      <c r="L245" s="112">
        <v>1.57</v>
      </c>
      <c r="M245" s="165">
        <v>5.73421090909091</v>
      </c>
      <c r="N245" s="113" t="s">
        <v>22</v>
      </c>
      <c r="O245" s="120" t="s">
        <v>37</v>
      </c>
    </row>
    <row r="246" ht="54" spans="1:15">
      <c r="A246" s="92">
        <v>244</v>
      </c>
      <c r="B246" s="153" t="s">
        <v>74</v>
      </c>
      <c r="C246" s="88" t="s">
        <v>16</v>
      </c>
      <c r="D246" s="89" t="s">
        <v>17</v>
      </c>
      <c r="E246" s="89" t="s">
        <v>18</v>
      </c>
      <c r="F246" s="90" t="s">
        <v>19</v>
      </c>
      <c r="G246" s="33" t="s">
        <v>20</v>
      </c>
      <c r="H246" s="91" t="s">
        <v>21</v>
      </c>
      <c r="I246" s="91">
        <v>11.6</v>
      </c>
      <c r="J246" s="91">
        <v>1</v>
      </c>
      <c r="K246" s="91">
        <f t="shared" si="19"/>
        <v>11.6</v>
      </c>
      <c r="L246" s="102">
        <v>8.35</v>
      </c>
      <c r="M246" s="163">
        <v>116.232</v>
      </c>
      <c r="N246" s="104" t="s">
        <v>22</v>
      </c>
      <c r="O246" s="120" t="s">
        <v>23</v>
      </c>
    </row>
    <row r="247" ht="54" spans="1:15">
      <c r="A247" s="155">
        <v>245</v>
      </c>
      <c r="B247" s="154"/>
      <c r="C247" s="94"/>
      <c r="D247" s="95" t="s">
        <v>24</v>
      </c>
      <c r="E247" s="95" t="s">
        <v>18</v>
      </c>
      <c r="F247" s="43" t="s">
        <v>19</v>
      </c>
      <c r="G247" s="33" t="s">
        <v>20</v>
      </c>
      <c r="H247" s="96" t="s">
        <v>21</v>
      </c>
      <c r="I247" s="96">
        <v>16</v>
      </c>
      <c r="J247" s="96">
        <v>1</v>
      </c>
      <c r="K247" s="96">
        <f t="shared" si="19"/>
        <v>16</v>
      </c>
      <c r="L247" s="105">
        <v>8.35</v>
      </c>
      <c r="M247" s="164">
        <v>160.32</v>
      </c>
      <c r="N247" s="106" t="s">
        <v>22</v>
      </c>
      <c r="O247" s="120" t="s">
        <v>23</v>
      </c>
    </row>
    <row r="248" ht="54" spans="1:15">
      <c r="A248" s="92">
        <v>246</v>
      </c>
      <c r="B248" s="154"/>
      <c r="C248" s="94"/>
      <c r="D248" s="95" t="s">
        <v>25</v>
      </c>
      <c r="E248" s="95" t="s">
        <v>18</v>
      </c>
      <c r="F248" s="43" t="s">
        <v>19</v>
      </c>
      <c r="G248" s="33" t="s">
        <v>20</v>
      </c>
      <c r="H248" s="96" t="s">
        <v>21</v>
      </c>
      <c r="I248" s="96">
        <v>1.5</v>
      </c>
      <c r="J248" s="96">
        <v>2</v>
      </c>
      <c r="K248" s="96">
        <f t="shared" si="19"/>
        <v>3</v>
      </c>
      <c r="L248" s="105">
        <v>8.35</v>
      </c>
      <c r="M248" s="164">
        <v>30.06</v>
      </c>
      <c r="N248" s="106" t="s">
        <v>22</v>
      </c>
      <c r="O248" s="120" t="s">
        <v>23</v>
      </c>
    </row>
    <row r="249" ht="54" spans="1:15">
      <c r="A249" s="155">
        <v>247</v>
      </c>
      <c r="B249" s="154"/>
      <c r="C249" s="94"/>
      <c r="D249" s="95" t="s">
        <v>26</v>
      </c>
      <c r="E249" s="95" t="s">
        <v>27</v>
      </c>
      <c r="F249" s="43" t="s">
        <v>47</v>
      </c>
      <c r="G249" s="33" t="s">
        <v>20</v>
      </c>
      <c r="H249" s="96" t="s">
        <v>21</v>
      </c>
      <c r="I249" s="96">
        <f>I248+0.1</f>
        <v>1.6</v>
      </c>
      <c r="J249" s="96">
        <v>13</v>
      </c>
      <c r="K249" s="96">
        <f t="shared" si="19"/>
        <v>20.8</v>
      </c>
      <c r="L249" s="105">
        <v>14.54</v>
      </c>
      <c r="M249" s="164">
        <v>362.9184</v>
      </c>
      <c r="N249" s="106" t="s">
        <v>22</v>
      </c>
      <c r="O249" s="120" t="s">
        <v>23</v>
      </c>
    </row>
    <row r="250" ht="54" spans="1:15">
      <c r="A250" s="92">
        <v>248</v>
      </c>
      <c r="B250" s="154"/>
      <c r="C250" s="156"/>
      <c r="D250" s="95" t="s">
        <v>29</v>
      </c>
      <c r="E250" s="95" t="s">
        <v>30</v>
      </c>
      <c r="F250" s="43" t="s">
        <v>31</v>
      </c>
      <c r="G250" s="33" t="s">
        <v>20</v>
      </c>
      <c r="H250" s="96" t="s">
        <v>32</v>
      </c>
      <c r="I250" s="27">
        <v>3.38</v>
      </c>
      <c r="J250" s="27">
        <v>1</v>
      </c>
      <c r="K250" s="27">
        <v>3.38</v>
      </c>
      <c r="L250" s="105">
        <v>94.2</v>
      </c>
      <c r="M250" s="164">
        <v>382.0752</v>
      </c>
      <c r="N250" s="106" t="s">
        <v>22</v>
      </c>
      <c r="O250" s="120" t="s">
        <v>23</v>
      </c>
    </row>
    <row r="251" ht="94.5" spans="1:15">
      <c r="A251" s="155">
        <v>249</v>
      </c>
      <c r="B251" s="154"/>
      <c r="C251" s="157" t="s">
        <v>33</v>
      </c>
      <c r="D251" s="95" t="s">
        <v>34</v>
      </c>
      <c r="E251" s="95" t="s">
        <v>18</v>
      </c>
      <c r="F251" s="43" t="s">
        <v>35</v>
      </c>
      <c r="G251" s="44" t="s">
        <v>36</v>
      </c>
      <c r="H251" s="96" t="s">
        <v>21</v>
      </c>
      <c r="I251" s="96">
        <v>1.238</v>
      </c>
      <c r="J251" s="96">
        <v>21</v>
      </c>
      <c r="K251" s="105">
        <f t="shared" ref="K251:K258" si="20">I251*J251</f>
        <v>25.998</v>
      </c>
      <c r="L251" s="105">
        <v>3.77</v>
      </c>
      <c r="M251" s="164">
        <v>23.5229904</v>
      </c>
      <c r="N251" s="106" t="s">
        <v>22</v>
      </c>
      <c r="O251" s="120" t="s">
        <v>37</v>
      </c>
    </row>
    <row r="252" ht="94.5" spans="1:15">
      <c r="A252" s="92">
        <v>250</v>
      </c>
      <c r="B252" s="154"/>
      <c r="C252" s="94"/>
      <c r="D252" s="95" t="s">
        <v>38</v>
      </c>
      <c r="E252" s="95" t="s">
        <v>39</v>
      </c>
      <c r="F252" s="43" t="s">
        <v>40</v>
      </c>
      <c r="G252" s="44" t="s">
        <v>36</v>
      </c>
      <c r="H252" s="96" t="s">
        <v>21</v>
      </c>
      <c r="I252" s="96">
        <f>I247+I248*2</f>
        <v>19</v>
      </c>
      <c r="J252" s="96">
        <v>1</v>
      </c>
      <c r="K252" s="96">
        <f t="shared" si="20"/>
        <v>19</v>
      </c>
      <c r="L252" s="105">
        <v>3.84</v>
      </c>
      <c r="M252" s="164">
        <v>17.5104</v>
      </c>
      <c r="N252" s="106" t="s">
        <v>22</v>
      </c>
      <c r="O252" s="120" t="s">
        <v>37</v>
      </c>
    </row>
    <row r="253" ht="94.5" spans="1:15">
      <c r="A253" s="155">
        <v>251</v>
      </c>
      <c r="B253" s="154"/>
      <c r="C253" s="94"/>
      <c r="D253" s="95" t="s">
        <v>41</v>
      </c>
      <c r="E253" s="95" t="s">
        <v>42</v>
      </c>
      <c r="F253" s="43" t="s">
        <v>43</v>
      </c>
      <c r="G253" s="44" t="s">
        <v>36</v>
      </c>
      <c r="H253" s="96" t="s">
        <v>21</v>
      </c>
      <c r="I253" s="96">
        <f>I252</f>
        <v>19</v>
      </c>
      <c r="J253" s="96">
        <v>2</v>
      </c>
      <c r="K253" s="96">
        <f t="shared" si="20"/>
        <v>38</v>
      </c>
      <c r="L253" s="105">
        <v>0.94</v>
      </c>
      <c r="M253" s="164">
        <v>8.5728</v>
      </c>
      <c r="N253" s="106" t="s">
        <v>22</v>
      </c>
      <c r="O253" s="120" t="s">
        <v>37</v>
      </c>
    </row>
    <row r="254" ht="95.25" spans="1:15">
      <c r="A254" s="92">
        <v>252</v>
      </c>
      <c r="B254" s="158"/>
      <c r="C254" s="159"/>
      <c r="D254" s="100" t="s">
        <v>44</v>
      </c>
      <c r="E254" s="100" t="s">
        <v>42</v>
      </c>
      <c r="F254" s="114" t="s">
        <v>45</v>
      </c>
      <c r="G254" s="44" t="s">
        <v>36</v>
      </c>
      <c r="H254" s="99" t="s">
        <v>21</v>
      </c>
      <c r="I254" s="99">
        <f>I252</f>
        <v>19</v>
      </c>
      <c r="J254" s="99">
        <v>1</v>
      </c>
      <c r="K254" s="99">
        <f t="shared" si="20"/>
        <v>19</v>
      </c>
      <c r="L254" s="112">
        <v>3.92</v>
      </c>
      <c r="M254" s="165">
        <v>17.8752</v>
      </c>
      <c r="N254" s="113" t="s">
        <v>22</v>
      </c>
      <c r="O254" s="120" t="s">
        <v>37</v>
      </c>
    </row>
    <row r="255" ht="54" spans="1:15">
      <c r="A255" s="155">
        <v>253</v>
      </c>
      <c r="B255" s="153" t="s">
        <v>75</v>
      </c>
      <c r="C255" s="88" t="s">
        <v>16</v>
      </c>
      <c r="D255" s="89" t="s">
        <v>17</v>
      </c>
      <c r="E255" s="89" t="s">
        <v>18</v>
      </c>
      <c r="F255" s="90" t="s">
        <v>19</v>
      </c>
      <c r="G255" s="33" t="s">
        <v>20</v>
      </c>
      <c r="H255" s="91" t="s">
        <v>21</v>
      </c>
      <c r="I255" s="91">
        <v>7</v>
      </c>
      <c r="J255" s="91">
        <v>1</v>
      </c>
      <c r="K255" s="91">
        <f t="shared" si="20"/>
        <v>7</v>
      </c>
      <c r="L255" s="102">
        <v>8.35</v>
      </c>
      <c r="M255" s="163">
        <v>70.14</v>
      </c>
      <c r="N255" s="104" t="s">
        <v>22</v>
      </c>
      <c r="O255" s="120" t="s">
        <v>23</v>
      </c>
    </row>
    <row r="256" ht="54" spans="1:15">
      <c r="A256" s="92">
        <v>254</v>
      </c>
      <c r="B256" s="154"/>
      <c r="C256" s="94"/>
      <c r="D256" s="95" t="s">
        <v>24</v>
      </c>
      <c r="E256" s="95" t="s">
        <v>18</v>
      </c>
      <c r="F256" s="43" t="s">
        <v>19</v>
      </c>
      <c r="G256" s="33" t="s">
        <v>20</v>
      </c>
      <c r="H256" s="96" t="s">
        <v>21</v>
      </c>
      <c r="I256" s="96">
        <v>9.6</v>
      </c>
      <c r="J256" s="96">
        <v>1</v>
      </c>
      <c r="K256" s="96">
        <f t="shared" si="20"/>
        <v>9.6</v>
      </c>
      <c r="L256" s="105">
        <v>8.35</v>
      </c>
      <c r="M256" s="164">
        <v>96.192</v>
      </c>
      <c r="N256" s="106" t="s">
        <v>22</v>
      </c>
      <c r="O256" s="120" t="s">
        <v>23</v>
      </c>
    </row>
    <row r="257" ht="54" spans="1:15">
      <c r="A257" s="155">
        <v>255</v>
      </c>
      <c r="B257" s="154"/>
      <c r="C257" s="94"/>
      <c r="D257" s="95" t="s">
        <v>25</v>
      </c>
      <c r="E257" s="95" t="s">
        <v>18</v>
      </c>
      <c r="F257" s="43" t="s">
        <v>19</v>
      </c>
      <c r="G257" s="33" t="s">
        <v>20</v>
      </c>
      <c r="H257" s="96" t="s">
        <v>21</v>
      </c>
      <c r="I257" s="96">
        <v>1.5</v>
      </c>
      <c r="J257" s="96">
        <v>2</v>
      </c>
      <c r="K257" s="96">
        <f t="shared" si="20"/>
        <v>3</v>
      </c>
      <c r="L257" s="105">
        <v>8.35</v>
      </c>
      <c r="M257" s="164">
        <v>30.06</v>
      </c>
      <c r="N257" s="106" t="s">
        <v>22</v>
      </c>
      <c r="O257" s="120" t="s">
        <v>23</v>
      </c>
    </row>
    <row r="258" ht="54" spans="1:15">
      <c r="A258" s="92">
        <v>256</v>
      </c>
      <c r="B258" s="154"/>
      <c r="C258" s="94"/>
      <c r="D258" s="95" t="s">
        <v>26</v>
      </c>
      <c r="E258" s="95" t="s">
        <v>27</v>
      </c>
      <c r="F258" s="43" t="s">
        <v>47</v>
      </c>
      <c r="G258" s="33" t="s">
        <v>20</v>
      </c>
      <c r="H258" s="96" t="s">
        <v>21</v>
      </c>
      <c r="I258" s="96">
        <v>1.6</v>
      </c>
      <c r="J258" s="96">
        <v>8</v>
      </c>
      <c r="K258" s="96">
        <f t="shared" si="20"/>
        <v>12.8</v>
      </c>
      <c r="L258" s="105">
        <v>14.54</v>
      </c>
      <c r="M258" s="164">
        <v>223.3344</v>
      </c>
      <c r="N258" s="106" t="s">
        <v>22</v>
      </c>
      <c r="O258" s="120" t="s">
        <v>23</v>
      </c>
    </row>
    <row r="259" ht="54" spans="1:15">
      <c r="A259" s="155">
        <v>257</v>
      </c>
      <c r="B259" s="154"/>
      <c r="C259" s="156"/>
      <c r="D259" s="95" t="s">
        <v>29</v>
      </c>
      <c r="E259" s="95" t="s">
        <v>30</v>
      </c>
      <c r="F259" s="43" t="s">
        <v>31</v>
      </c>
      <c r="G259" s="33" t="s">
        <v>20</v>
      </c>
      <c r="H259" s="96" t="s">
        <v>32</v>
      </c>
      <c r="I259" s="27">
        <v>3.38</v>
      </c>
      <c r="J259" s="27">
        <v>1</v>
      </c>
      <c r="K259" s="27">
        <v>3.38</v>
      </c>
      <c r="L259" s="105">
        <v>94.2</v>
      </c>
      <c r="M259" s="164">
        <v>382.0752</v>
      </c>
      <c r="N259" s="106" t="s">
        <v>22</v>
      </c>
      <c r="O259" s="120" t="s">
        <v>23</v>
      </c>
    </row>
    <row r="260" ht="94.5" spans="1:15">
      <c r="A260" s="92">
        <v>258</v>
      </c>
      <c r="B260" s="154"/>
      <c r="C260" s="157" t="s">
        <v>33</v>
      </c>
      <c r="D260" s="95" t="s">
        <v>34</v>
      </c>
      <c r="E260" s="95" t="s">
        <v>18</v>
      </c>
      <c r="F260" s="43" t="s">
        <v>35</v>
      </c>
      <c r="G260" s="44" t="s">
        <v>36</v>
      </c>
      <c r="H260" s="96" t="s">
        <v>21</v>
      </c>
      <c r="I260" s="96">
        <v>1.238</v>
      </c>
      <c r="J260" s="96">
        <v>15</v>
      </c>
      <c r="K260" s="105">
        <f t="shared" ref="K260:K271" si="21">I260*J260</f>
        <v>18.57</v>
      </c>
      <c r="L260" s="105">
        <v>3.77</v>
      </c>
      <c r="M260" s="164">
        <v>16.802136</v>
      </c>
      <c r="N260" s="106" t="s">
        <v>22</v>
      </c>
      <c r="O260" s="120" t="s">
        <v>37</v>
      </c>
    </row>
    <row r="261" ht="94.5" spans="1:15">
      <c r="A261" s="155">
        <v>259</v>
      </c>
      <c r="B261" s="154"/>
      <c r="C261" s="94"/>
      <c r="D261" s="95" t="s">
        <v>38</v>
      </c>
      <c r="E261" s="95" t="s">
        <v>39</v>
      </c>
      <c r="F261" s="43" t="s">
        <v>40</v>
      </c>
      <c r="G261" s="44" t="s">
        <v>36</v>
      </c>
      <c r="H261" s="96" t="s">
        <v>21</v>
      </c>
      <c r="I261" s="96">
        <f>I256+I257*2</f>
        <v>12.6</v>
      </c>
      <c r="J261" s="96">
        <v>1</v>
      </c>
      <c r="K261" s="96">
        <f t="shared" si="21"/>
        <v>12.6</v>
      </c>
      <c r="L261" s="105">
        <v>3.84</v>
      </c>
      <c r="M261" s="164">
        <v>11.61216</v>
      </c>
      <c r="N261" s="106" t="s">
        <v>22</v>
      </c>
      <c r="O261" s="120" t="s">
        <v>37</v>
      </c>
    </row>
    <row r="262" ht="94.5" spans="1:15">
      <c r="A262" s="92">
        <v>260</v>
      </c>
      <c r="B262" s="154"/>
      <c r="C262" s="94"/>
      <c r="D262" s="95" t="s">
        <v>41</v>
      </c>
      <c r="E262" s="95" t="s">
        <v>42</v>
      </c>
      <c r="F262" s="43" t="s">
        <v>43</v>
      </c>
      <c r="G262" s="44" t="s">
        <v>36</v>
      </c>
      <c r="H262" s="96" t="s">
        <v>21</v>
      </c>
      <c r="I262" s="96">
        <f>I261</f>
        <v>12.6</v>
      </c>
      <c r="J262" s="96">
        <v>2</v>
      </c>
      <c r="K262" s="96">
        <f t="shared" si="21"/>
        <v>25.2</v>
      </c>
      <c r="L262" s="105">
        <v>0.94</v>
      </c>
      <c r="M262" s="164">
        <v>5.68512</v>
      </c>
      <c r="N262" s="106" t="s">
        <v>22</v>
      </c>
      <c r="O262" s="120" t="s">
        <v>37</v>
      </c>
    </row>
    <row r="263" ht="94.5" spans="1:15">
      <c r="A263" s="155">
        <v>261</v>
      </c>
      <c r="B263" s="154"/>
      <c r="C263" s="94"/>
      <c r="D263" s="160" t="s">
        <v>44</v>
      </c>
      <c r="E263" s="160" t="s">
        <v>42</v>
      </c>
      <c r="F263" s="161" t="s">
        <v>45</v>
      </c>
      <c r="G263" s="44" t="s">
        <v>36</v>
      </c>
      <c r="H263" s="157" t="s">
        <v>21</v>
      </c>
      <c r="I263" s="157">
        <f>I261</f>
        <v>12.6</v>
      </c>
      <c r="J263" s="157">
        <v>1</v>
      </c>
      <c r="K263" s="157">
        <f t="shared" si="21"/>
        <v>12.6</v>
      </c>
      <c r="L263" s="108">
        <v>3.92</v>
      </c>
      <c r="M263" s="165">
        <v>11.85408</v>
      </c>
      <c r="N263" s="166" t="s">
        <v>22</v>
      </c>
      <c r="O263" s="120" t="s">
        <v>37</v>
      </c>
    </row>
    <row r="264" ht="94.5" spans="1:15">
      <c r="A264" s="92">
        <v>262</v>
      </c>
      <c r="B264" s="154"/>
      <c r="C264" s="96" t="s">
        <v>48</v>
      </c>
      <c r="D264" s="95" t="s">
        <v>49</v>
      </c>
      <c r="E264" s="95" t="s">
        <v>18</v>
      </c>
      <c r="F264" s="43" t="s">
        <v>57</v>
      </c>
      <c r="G264" s="44" t="s">
        <v>36</v>
      </c>
      <c r="H264" s="96" t="s">
        <v>21</v>
      </c>
      <c r="I264" s="96">
        <v>6.9</v>
      </c>
      <c r="J264" s="96">
        <v>2</v>
      </c>
      <c r="K264" s="96">
        <f t="shared" si="21"/>
        <v>13.8</v>
      </c>
      <c r="L264" s="105">
        <v>3.77</v>
      </c>
      <c r="M264" s="164">
        <v>12.48624</v>
      </c>
      <c r="N264" s="106" t="s">
        <v>22</v>
      </c>
      <c r="O264" s="120" t="s">
        <v>37</v>
      </c>
    </row>
    <row r="265" ht="94.5" spans="1:15">
      <c r="A265" s="155">
        <v>263</v>
      </c>
      <c r="B265" s="154"/>
      <c r="C265" s="96"/>
      <c r="D265" s="95" t="s">
        <v>50</v>
      </c>
      <c r="E265" s="95" t="s">
        <v>51</v>
      </c>
      <c r="F265" s="95" t="s">
        <v>52</v>
      </c>
      <c r="G265" s="44" t="s">
        <v>36</v>
      </c>
      <c r="H265" s="96" t="s">
        <v>21</v>
      </c>
      <c r="I265" s="96">
        <v>0.5</v>
      </c>
      <c r="J265" s="109">
        <f>I264/0.3</f>
        <v>23</v>
      </c>
      <c r="K265" s="110">
        <f t="shared" si="21"/>
        <v>11.5</v>
      </c>
      <c r="L265" s="105">
        <v>2.47</v>
      </c>
      <c r="M265" s="164">
        <v>6.8172</v>
      </c>
      <c r="N265" s="106" t="s">
        <v>22</v>
      </c>
      <c r="O265" s="120" t="s">
        <v>37</v>
      </c>
    </row>
    <row r="266" ht="94.5" spans="1:15">
      <c r="A266" s="92">
        <v>264</v>
      </c>
      <c r="B266" s="154"/>
      <c r="C266" s="96"/>
      <c r="D266" s="95" t="s">
        <v>53</v>
      </c>
      <c r="E266" s="95" t="s">
        <v>42</v>
      </c>
      <c r="F266" s="95" t="s">
        <v>43</v>
      </c>
      <c r="G266" s="44" t="s">
        <v>36</v>
      </c>
      <c r="H266" s="96" t="s">
        <v>21</v>
      </c>
      <c r="I266" s="96">
        <f>I264-2</f>
        <v>4.9</v>
      </c>
      <c r="J266" s="96">
        <v>5</v>
      </c>
      <c r="K266" s="96">
        <f t="shared" si="21"/>
        <v>24.5</v>
      </c>
      <c r="L266" s="105">
        <v>0.94</v>
      </c>
      <c r="M266" s="164">
        <v>5.5272</v>
      </c>
      <c r="N266" s="106" t="s">
        <v>22</v>
      </c>
      <c r="O266" s="120" t="s">
        <v>37</v>
      </c>
    </row>
    <row r="267" ht="95.25" spans="1:15">
      <c r="A267" s="155">
        <v>265</v>
      </c>
      <c r="B267" s="158"/>
      <c r="C267" s="99"/>
      <c r="D267" s="100" t="s">
        <v>54</v>
      </c>
      <c r="E267" s="100" t="s">
        <v>42</v>
      </c>
      <c r="F267" s="100" t="s">
        <v>55</v>
      </c>
      <c r="G267" s="44" t="s">
        <v>36</v>
      </c>
      <c r="H267" s="99" t="s">
        <v>21</v>
      </c>
      <c r="I267" s="99">
        <v>1.8</v>
      </c>
      <c r="J267" s="111">
        <f>I266/0.55+1</f>
        <v>9.90909090909091</v>
      </c>
      <c r="K267" s="111">
        <f t="shared" si="21"/>
        <v>17.8363636363636</v>
      </c>
      <c r="L267" s="112">
        <v>1.57</v>
      </c>
      <c r="M267" s="165">
        <v>6.72074181818182</v>
      </c>
      <c r="N267" s="113" t="s">
        <v>22</v>
      </c>
      <c r="O267" s="120" t="s">
        <v>37</v>
      </c>
    </row>
    <row r="268" ht="54" spans="1:15">
      <c r="A268" s="92">
        <v>266</v>
      </c>
      <c r="B268" s="153" t="s">
        <v>76</v>
      </c>
      <c r="C268" s="88" t="s">
        <v>16</v>
      </c>
      <c r="D268" s="89" t="s">
        <v>17</v>
      </c>
      <c r="E268" s="89" t="s">
        <v>18</v>
      </c>
      <c r="F268" s="90" t="s">
        <v>19</v>
      </c>
      <c r="G268" s="33" t="s">
        <v>20</v>
      </c>
      <c r="H268" s="91" t="s">
        <v>21</v>
      </c>
      <c r="I268" s="91">
        <v>11.7</v>
      </c>
      <c r="J268" s="91">
        <v>1</v>
      </c>
      <c r="K268" s="91">
        <f t="shared" si="21"/>
        <v>11.7</v>
      </c>
      <c r="L268" s="102">
        <v>8.35</v>
      </c>
      <c r="M268" s="163">
        <v>117.234</v>
      </c>
      <c r="N268" s="104" t="s">
        <v>22</v>
      </c>
      <c r="O268" s="120" t="s">
        <v>23</v>
      </c>
    </row>
    <row r="269" ht="54" spans="1:15">
      <c r="A269" s="155">
        <v>267</v>
      </c>
      <c r="B269" s="154"/>
      <c r="C269" s="94"/>
      <c r="D269" s="95" t="s">
        <v>24</v>
      </c>
      <c r="E269" s="95" t="s">
        <v>18</v>
      </c>
      <c r="F269" s="43" t="s">
        <v>19</v>
      </c>
      <c r="G269" s="33" t="s">
        <v>20</v>
      </c>
      <c r="H269" s="96" t="s">
        <v>21</v>
      </c>
      <c r="I269" s="96">
        <v>16</v>
      </c>
      <c r="J269" s="96">
        <v>1</v>
      </c>
      <c r="K269" s="96">
        <f t="shared" si="21"/>
        <v>16</v>
      </c>
      <c r="L269" s="105">
        <v>8.35</v>
      </c>
      <c r="M269" s="164">
        <v>160.32</v>
      </c>
      <c r="N269" s="106" t="s">
        <v>22</v>
      </c>
      <c r="O269" s="120" t="s">
        <v>23</v>
      </c>
    </row>
    <row r="270" ht="54" spans="1:15">
      <c r="A270" s="92">
        <v>268</v>
      </c>
      <c r="B270" s="154"/>
      <c r="C270" s="94"/>
      <c r="D270" s="95" t="s">
        <v>25</v>
      </c>
      <c r="E270" s="95" t="s">
        <v>18</v>
      </c>
      <c r="F270" s="43" t="s">
        <v>19</v>
      </c>
      <c r="G270" s="33" t="s">
        <v>20</v>
      </c>
      <c r="H270" s="96" t="s">
        <v>21</v>
      </c>
      <c r="I270" s="96">
        <v>1.5</v>
      </c>
      <c r="J270" s="96">
        <v>2</v>
      </c>
      <c r="K270" s="96">
        <f t="shared" si="21"/>
        <v>3</v>
      </c>
      <c r="L270" s="105">
        <v>8.35</v>
      </c>
      <c r="M270" s="164">
        <v>30.06</v>
      </c>
      <c r="N270" s="106" t="s">
        <v>22</v>
      </c>
      <c r="O270" s="120" t="s">
        <v>23</v>
      </c>
    </row>
    <row r="271" ht="54" spans="1:15">
      <c r="A271" s="155">
        <v>269</v>
      </c>
      <c r="B271" s="154"/>
      <c r="C271" s="94"/>
      <c r="D271" s="95" t="s">
        <v>26</v>
      </c>
      <c r="E271" s="95" t="s">
        <v>27</v>
      </c>
      <c r="F271" s="43" t="s">
        <v>47</v>
      </c>
      <c r="G271" s="33" t="s">
        <v>20</v>
      </c>
      <c r="H271" s="96" t="s">
        <v>21</v>
      </c>
      <c r="I271" s="96">
        <f>I270+0.1</f>
        <v>1.6</v>
      </c>
      <c r="J271" s="96">
        <v>13</v>
      </c>
      <c r="K271" s="96">
        <f t="shared" si="21"/>
        <v>20.8</v>
      </c>
      <c r="L271" s="105">
        <v>14.54</v>
      </c>
      <c r="M271" s="164">
        <v>362.9184</v>
      </c>
      <c r="N271" s="106" t="s">
        <v>22</v>
      </c>
      <c r="O271" s="120" t="s">
        <v>23</v>
      </c>
    </row>
    <row r="272" ht="54" spans="1:15">
      <c r="A272" s="92">
        <v>270</v>
      </c>
      <c r="B272" s="154"/>
      <c r="C272" s="156"/>
      <c r="D272" s="95" t="s">
        <v>29</v>
      </c>
      <c r="E272" s="95" t="s">
        <v>30</v>
      </c>
      <c r="F272" s="43" t="s">
        <v>31</v>
      </c>
      <c r="G272" s="33" t="s">
        <v>20</v>
      </c>
      <c r="H272" s="96" t="s">
        <v>32</v>
      </c>
      <c r="I272" s="27">
        <v>3.38</v>
      </c>
      <c r="J272" s="27">
        <v>1</v>
      </c>
      <c r="K272" s="27">
        <v>3.38</v>
      </c>
      <c r="L272" s="105">
        <v>94.2</v>
      </c>
      <c r="M272" s="164">
        <v>382.0752</v>
      </c>
      <c r="N272" s="106" t="s">
        <v>22</v>
      </c>
      <c r="O272" s="120" t="s">
        <v>23</v>
      </c>
    </row>
    <row r="273" ht="94.5" spans="1:15">
      <c r="A273" s="155">
        <v>271</v>
      </c>
      <c r="B273" s="154"/>
      <c r="C273" s="157" t="s">
        <v>33</v>
      </c>
      <c r="D273" s="95" t="s">
        <v>34</v>
      </c>
      <c r="E273" s="95" t="s">
        <v>18</v>
      </c>
      <c r="F273" s="43" t="s">
        <v>35</v>
      </c>
      <c r="G273" s="44" t="s">
        <v>36</v>
      </c>
      <c r="H273" s="96" t="s">
        <v>21</v>
      </c>
      <c r="I273" s="96">
        <v>1.238</v>
      </c>
      <c r="J273" s="96">
        <v>21</v>
      </c>
      <c r="K273" s="105">
        <f t="shared" ref="K273:K280" si="22">I273*J273</f>
        <v>25.998</v>
      </c>
      <c r="L273" s="105">
        <v>3.77</v>
      </c>
      <c r="M273" s="164">
        <v>23.5229904</v>
      </c>
      <c r="N273" s="106" t="s">
        <v>22</v>
      </c>
      <c r="O273" s="120" t="s">
        <v>37</v>
      </c>
    </row>
    <row r="274" ht="94.5" spans="1:15">
      <c r="A274" s="92">
        <v>272</v>
      </c>
      <c r="B274" s="154"/>
      <c r="C274" s="94"/>
      <c r="D274" s="95" t="s">
        <v>38</v>
      </c>
      <c r="E274" s="95" t="s">
        <v>39</v>
      </c>
      <c r="F274" s="43" t="s">
        <v>40</v>
      </c>
      <c r="G274" s="44" t="s">
        <v>36</v>
      </c>
      <c r="H274" s="96" t="s">
        <v>21</v>
      </c>
      <c r="I274" s="96">
        <f>I269+I270*2</f>
        <v>19</v>
      </c>
      <c r="J274" s="96">
        <v>1</v>
      </c>
      <c r="K274" s="96">
        <f t="shared" si="22"/>
        <v>19</v>
      </c>
      <c r="L274" s="105">
        <v>3.84</v>
      </c>
      <c r="M274" s="164">
        <v>17.5104</v>
      </c>
      <c r="N274" s="106" t="s">
        <v>22</v>
      </c>
      <c r="O274" s="120" t="s">
        <v>37</v>
      </c>
    </row>
    <row r="275" ht="94.5" spans="1:15">
      <c r="A275" s="155">
        <v>273</v>
      </c>
      <c r="B275" s="154"/>
      <c r="C275" s="94"/>
      <c r="D275" s="95" t="s">
        <v>41</v>
      </c>
      <c r="E275" s="95" t="s">
        <v>42</v>
      </c>
      <c r="F275" s="43" t="s">
        <v>43</v>
      </c>
      <c r="G275" s="44" t="s">
        <v>36</v>
      </c>
      <c r="H275" s="96" t="s">
        <v>21</v>
      </c>
      <c r="I275" s="96">
        <f>I274</f>
        <v>19</v>
      </c>
      <c r="J275" s="96">
        <v>2</v>
      </c>
      <c r="K275" s="96">
        <f t="shared" si="22"/>
        <v>38</v>
      </c>
      <c r="L275" s="105">
        <v>0.94</v>
      </c>
      <c r="M275" s="164">
        <v>8.5728</v>
      </c>
      <c r="N275" s="106" t="s">
        <v>22</v>
      </c>
      <c r="O275" s="120" t="s">
        <v>37</v>
      </c>
    </row>
    <row r="276" ht="95.25" spans="1:15">
      <c r="A276" s="92">
        <v>274</v>
      </c>
      <c r="B276" s="158"/>
      <c r="C276" s="159"/>
      <c r="D276" s="100" t="s">
        <v>44</v>
      </c>
      <c r="E276" s="100" t="s">
        <v>42</v>
      </c>
      <c r="F276" s="114" t="s">
        <v>45</v>
      </c>
      <c r="G276" s="44" t="s">
        <v>36</v>
      </c>
      <c r="H276" s="99" t="s">
        <v>21</v>
      </c>
      <c r="I276" s="99">
        <f>I274</f>
        <v>19</v>
      </c>
      <c r="J276" s="99">
        <v>1</v>
      </c>
      <c r="K276" s="99">
        <f t="shared" si="22"/>
        <v>19</v>
      </c>
      <c r="L276" s="112">
        <v>3.92</v>
      </c>
      <c r="M276" s="165">
        <v>17.8752</v>
      </c>
      <c r="N276" s="113" t="s">
        <v>22</v>
      </c>
      <c r="O276" s="120" t="s">
        <v>37</v>
      </c>
    </row>
    <row r="277" ht="54" spans="1:15">
      <c r="A277" s="155">
        <v>275</v>
      </c>
      <c r="B277" s="153" t="s">
        <v>77</v>
      </c>
      <c r="C277" s="88" t="s">
        <v>16</v>
      </c>
      <c r="D277" s="89" t="s">
        <v>17</v>
      </c>
      <c r="E277" s="89" t="s">
        <v>18</v>
      </c>
      <c r="F277" s="90" t="s">
        <v>19</v>
      </c>
      <c r="G277" s="33" t="s">
        <v>20</v>
      </c>
      <c r="H277" s="91" t="s">
        <v>21</v>
      </c>
      <c r="I277" s="91">
        <v>5.1</v>
      </c>
      <c r="J277" s="91">
        <v>1</v>
      </c>
      <c r="K277" s="91">
        <f t="shared" si="22"/>
        <v>5.1</v>
      </c>
      <c r="L277" s="102">
        <v>8.35</v>
      </c>
      <c r="M277" s="163">
        <v>51.102</v>
      </c>
      <c r="N277" s="104" t="s">
        <v>22</v>
      </c>
      <c r="O277" s="120" t="s">
        <v>23</v>
      </c>
    </row>
    <row r="278" ht="54" spans="1:15">
      <c r="A278" s="92">
        <v>276</v>
      </c>
      <c r="B278" s="154"/>
      <c r="C278" s="94"/>
      <c r="D278" s="95" t="s">
        <v>24</v>
      </c>
      <c r="E278" s="95" t="s">
        <v>18</v>
      </c>
      <c r="F278" s="43" t="s">
        <v>19</v>
      </c>
      <c r="G278" s="33" t="s">
        <v>20</v>
      </c>
      <c r="H278" s="96" t="s">
        <v>21</v>
      </c>
      <c r="I278" s="96">
        <v>7</v>
      </c>
      <c r="J278" s="96">
        <v>1</v>
      </c>
      <c r="K278" s="96">
        <f t="shared" si="22"/>
        <v>7</v>
      </c>
      <c r="L278" s="105">
        <v>8.35</v>
      </c>
      <c r="M278" s="164">
        <v>70.14</v>
      </c>
      <c r="N278" s="106" t="s">
        <v>22</v>
      </c>
      <c r="O278" s="120" t="s">
        <v>23</v>
      </c>
    </row>
    <row r="279" ht="54" spans="1:15">
      <c r="A279" s="155">
        <v>277</v>
      </c>
      <c r="B279" s="154"/>
      <c r="C279" s="94"/>
      <c r="D279" s="95" t="s">
        <v>25</v>
      </c>
      <c r="E279" s="95" t="s">
        <v>18</v>
      </c>
      <c r="F279" s="43" t="s">
        <v>19</v>
      </c>
      <c r="G279" s="33" t="s">
        <v>20</v>
      </c>
      <c r="H279" s="96" t="s">
        <v>21</v>
      </c>
      <c r="I279" s="96">
        <v>1.5</v>
      </c>
      <c r="J279" s="96">
        <v>2</v>
      </c>
      <c r="K279" s="96">
        <f t="shared" si="22"/>
        <v>3</v>
      </c>
      <c r="L279" s="105">
        <v>8.35</v>
      </c>
      <c r="M279" s="164">
        <v>30.06</v>
      </c>
      <c r="N279" s="106" t="s">
        <v>22</v>
      </c>
      <c r="O279" s="120" t="s">
        <v>23</v>
      </c>
    </row>
    <row r="280" ht="54" spans="1:15">
      <c r="A280" s="92">
        <v>278</v>
      </c>
      <c r="B280" s="154"/>
      <c r="C280" s="94"/>
      <c r="D280" s="95" t="s">
        <v>26</v>
      </c>
      <c r="E280" s="95" t="s">
        <v>27</v>
      </c>
      <c r="F280" s="43" t="s">
        <v>47</v>
      </c>
      <c r="G280" s="33" t="s">
        <v>20</v>
      </c>
      <c r="H280" s="96" t="s">
        <v>21</v>
      </c>
      <c r="I280" s="96">
        <v>1.6</v>
      </c>
      <c r="J280" s="96">
        <v>6</v>
      </c>
      <c r="K280" s="96">
        <f t="shared" si="22"/>
        <v>9.6</v>
      </c>
      <c r="L280" s="105">
        <v>14.54</v>
      </c>
      <c r="M280" s="164">
        <v>167.5008</v>
      </c>
      <c r="N280" s="106" t="s">
        <v>22</v>
      </c>
      <c r="O280" s="120" t="s">
        <v>23</v>
      </c>
    </row>
    <row r="281" ht="54" spans="1:15">
      <c r="A281" s="155">
        <v>279</v>
      </c>
      <c r="B281" s="154"/>
      <c r="C281" s="156"/>
      <c r="D281" s="95" t="s">
        <v>29</v>
      </c>
      <c r="E281" s="95" t="s">
        <v>30</v>
      </c>
      <c r="F281" s="43" t="s">
        <v>31</v>
      </c>
      <c r="G281" s="33" t="s">
        <v>20</v>
      </c>
      <c r="H281" s="96" t="s">
        <v>32</v>
      </c>
      <c r="I281" s="27">
        <v>3.38</v>
      </c>
      <c r="J281" s="27">
        <v>1</v>
      </c>
      <c r="K281" s="27">
        <v>3.38</v>
      </c>
      <c r="L281" s="105">
        <v>94.2</v>
      </c>
      <c r="M281" s="164">
        <v>382.0752</v>
      </c>
      <c r="N281" s="106" t="s">
        <v>22</v>
      </c>
      <c r="O281" s="120" t="s">
        <v>23</v>
      </c>
    </row>
    <row r="282" ht="94.5" spans="1:15">
      <c r="A282" s="92">
        <v>280</v>
      </c>
      <c r="B282" s="154"/>
      <c r="C282" s="157" t="s">
        <v>33</v>
      </c>
      <c r="D282" s="95" t="s">
        <v>34</v>
      </c>
      <c r="E282" s="95" t="s">
        <v>18</v>
      </c>
      <c r="F282" s="43" t="s">
        <v>35</v>
      </c>
      <c r="G282" s="44" t="s">
        <v>36</v>
      </c>
      <c r="H282" s="96" t="s">
        <v>21</v>
      </c>
      <c r="I282" s="96">
        <v>1.238</v>
      </c>
      <c r="J282" s="96">
        <v>12</v>
      </c>
      <c r="K282" s="105">
        <f t="shared" ref="K282:K293" si="23">I282*J282</f>
        <v>14.856</v>
      </c>
      <c r="L282" s="105">
        <v>3.77</v>
      </c>
      <c r="M282" s="164">
        <v>13.4417088</v>
      </c>
      <c r="N282" s="106" t="s">
        <v>22</v>
      </c>
      <c r="O282" s="120" t="s">
        <v>37</v>
      </c>
    </row>
    <row r="283" ht="94.5" spans="1:15">
      <c r="A283" s="155">
        <v>281</v>
      </c>
      <c r="B283" s="154"/>
      <c r="C283" s="94"/>
      <c r="D283" s="95" t="s">
        <v>38</v>
      </c>
      <c r="E283" s="95" t="s">
        <v>39</v>
      </c>
      <c r="F283" s="43" t="s">
        <v>40</v>
      </c>
      <c r="G283" s="44" t="s">
        <v>36</v>
      </c>
      <c r="H283" s="96" t="s">
        <v>21</v>
      </c>
      <c r="I283" s="96">
        <f>I278+I279*2</f>
        <v>10</v>
      </c>
      <c r="J283" s="96">
        <v>1</v>
      </c>
      <c r="K283" s="96">
        <f t="shared" si="23"/>
        <v>10</v>
      </c>
      <c r="L283" s="105">
        <v>3.84</v>
      </c>
      <c r="M283" s="164">
        <v>9.216</v>
      </c>
      <c r="N283" s="106" t="s">
        <v>22</v>
      </c>
      <c r="O283" s="120" t="s">
        <v>37</v>
      </c>
    </row>
    <row r="284" ht="94.5" spans="1:15">
      <c r="A284" s="92">
        <v>282</v>
      </c>
      <c r="B284" s="154"/>
      <c r="C284" s="94"/>
      <c r="D284" s="95" t="s">
        <v>41</v>
      </c>
      <c r="E284" s="95" t="s">
        <v>42</v>
      </c>
      <c r="F284" s="43" t="s">
        <v>43</v>
      </c>
      <c r="G284" s="44" t="s">
        <v>36</v>
      </c>
      <c r="H284" s="96" t="s">
        <v>21</v>
      </c>
      <c r="I284" s="96">
        <f>I283</f>
        <v>10</v>
      </c>
      <c r="J284" s="96">
        <v>2</v>
      </c>
      <c r="K284" s="96">
        <f t="shared" si="23"/>
        <v>20</v>
      </c>
      <c r="L284" s="105">
        <v>0.94</v>
      </c>
      <c r="M284" s="164">
        <v>4.512</v>
      </c>
      <c r="N284" s="106" t="s">
        <v>22</v>
      </c>
      <c r="O284" s="120" t="s">
        <v>37</v>
      </c>
    </row>
    <row r="285" ht="94.5" spans="1:15">
      <c r="A285" s="155">
        <v>283</v>
      </c>
      <c r="B285" s="154"/>
      <c r="C285" s="94"/>
      <c r="D285" s="160" t="s">
        <v>44</v>
      </c>
      <c r="E285" s="160" t="s">
        <v>42</v>
      </c>
      <c r="F285" s="161" t="s">
        <v>45</v>
      </c>
      <c r="G285" s="44" t="s">
        <v>36</v>
      </c>
      <c r="H285" s="157" t="s">
        <v>21</v>
      </c>
      <c r="I285" s="157">
        <f>I283</f>
        <v>10</v>
      </c>
      <c r="J285" s="157">
        <v>1</v>
      </c>
      <c r="K285" s="157">
        <f t="shared" si="23"/>
        <v>10</v>
      </c>
      <c r="L285" s="108">
        <v>3.92</v>
      </c>
      <c r="M285" s="165">
        <v>9.408</v>
      </c>
      <c r="N285" s="166" t="s">
        <v>22</v>
      </c>
      <c r="O285" s="120" t="s">
        <v>37</v>
      </c>
    </row>
    <row r="286" ht="94.5" spans="1:15">
      <c r="A286" s="92">
        <v>284</v>
      </c>
      <c r="B286" s="154"/>
      <c r="C286" s="96" t="s">
        <v>48</v>
      </c>
      <c r="D286" s="95" t="s">
        <v>49</v>
      </c>
      <c r="E286" s="95" t="s">
        <v>18</v>
      </c>
      <c r="F286" s="43" t="s">
        <v>57</v>
      </c>
      <c r="G286" s="44" t="s">
        <v>36</v>
      </c>
      <c r="H286" s="96" t="s">
        <v>21</v>
      </c>
      <c r="I286" s="96">
        <v>7.1</v>
      </c>
      <c r="J286" s="96">
        <v>2</v>
      </c>
      <c r="K286" s="96">
        <f t="shared" si="23"/>
        <v>14.2</v>
      </c>
      <c r="L286" s="105">
        <v>3.77</v>
      </c>
      <c r="M286" s="164">
        <v>12.84816</v>
      </c>
      <c r="N286" s="106" t="s">
        <v>22</v>
      </c>
      <c r="O286" s="120" t="s">
        <v>37</v>
      </c>
    </row>
    <row r="287" ht="94.5" spans="1:15">
      <c r="A287" s="155">
        <v>285</v>
      </c>
      <c r="B287" s="154"/>
      <c r="C287" s="96"/>
      <c r="D287" s="95" t="s">
        <v>50</v>
      </c>
      <c r="E287" s="95" t="s">
        <v>51</v>
      </c>
      <c r="F287" s="95" t="s">
        <v>52</v>
      </c>
      <c r="G287" s="44" t="s">
        <v>36</v>
      </c>
      <c r="H287" s="96" t="s">
        <v>21</v>
      </c>
      <c r="I287" s="96">
        <v>0.5</v>
      </c>
      <c r="J287" s="109">
        <f>I286/0.3</f>
        <v>23.6666666666667</v>
      </c>
      <c r="K287" s="110">
        <f t="shared" si="23"/>
        <v>11.8333333333333</v>
      </c>
      <c r="L287" s="105">
        <v>2.47</v>
      </c>
      <c r="M287" s="164">
        <v>7.0148</v>
      </c>
      <c r="N287" s="106" t="s">
        <v>22</v>
      </c>
      <c r="O287" s="120" t="s">
        <v>37</v>
      </c>
    </row>
    <row r="288" ht="94.5" spans="1:15">
      <c r="A288" s="92">
        <v>286</v>
      </c>
      <c r="B288" s="154"/>
      <c r="C288" s="96"/>
      <c r="D288" s="95" t="s">
        <v>53</v>
      </c>
      <c r="E288" s="95" t="s">
        <v>42</v>
      </c>
      <c r="F288" s="95" t="s">
        <v>43</v>
      </c>
      <c r="G288" s="44" t="s">
        <v>36</v>
      </c>
      <c r="H288" s="96" t="s">
        <v>21</v>
      </c>
      <c r="I288" s="96">
        <f>I286-2</f>
        <v>5.1</v>
      </c>
      <c r="J288" s="96">
        <v>5</v>
      </c>
      <c r="K288" s="96">
        <f t="shared" si="23"/>
        <v>25.5</v>
      </c>
      <c r="L288" s="105">
        <v>0.94</v>
      </c>
      <c r="M288" s="164">
        <v>5.7528</v>
      </c>
      <c r="N288" s="106" t="s">
        <v>22</v>
      </c>
      <c r="O288" s="120" t="s">
        <v>37</v>
      </c>
    </row>
    <row r="289" ht="95.25" spans="1:15">
      <c r="A289" s="155">
        <v>287</v>
      </c>
      <c r="B289" s="158"/>
      <c r="C289" s="99"/>
      <c r="D289" s="100" t="s">
        <v>54</v>
      </c>
      <c r="E289" s="100" t="s">
        <v>42</v>
      </c>
      <c r="F289" s="100" t="s">
        <v>55</v>
      </c>
      <c r="G289" s="44" t="s">
        <v>36</v>
      </c>
      <c r="H289" s="99" t="s">
        <v>21</v>
      </c>
      <c r="I289" s="99">
        <v>1.8</v>
      </c>
      <c r="J289" s="111">
        <f>I288/0.55+1</f>
        <v>10.2727272727273</v>
      </c>
      <c r="K289" s="111">
        <f t="shared" si="23"/>
        <v>18.4909090909091</v>
      </c>
      <c r="L289" s="112">
        <v>1.57</v>
      </c>
      <c r="M289" s="165">
        <v>6.96737454545455</v>
      </c>
      <c r="N289" s="113" t="s">
        <v>22</v>
      </c>
      <c r="O289" s="120" t="s">
        <v>37</v>
      </c>
    </row>
    <row r="290" ht="54" spans="1:15">
      <c r="A290" s="92">
        <v>288</v>
      </c>
      <c r="B290" s="153" t="s">
        <v>78</v>
      </c>
      <c r="C290" s="88" t="s">
        <v>16</v>
      </c>
      <c r="D290" s="89" t="s">
        <v>17</v>
      </c>
      <c r="E290" s="89" t="s">
        <v>18</v>
      </c>
      <c r="F290" s="90" t="s">
        <v>19</v>
      </c>
      <c r="G290" s="33" t="s">
        <v>20</v>
      </c>
      <c r="H290" s="91" t="s">
        <v>21</v>
      </c>
      <c r="I290" s="91">
        <v>5.8</v>
      </c>
      <c r="J290" s="91">
        <v>1</v>
      </c>
      <c r="K290" s="91">
        <f t="shared" si="23"/>
        <v>5.8</v>
      </c>
      <c r="L290" s="102">
        <v>8.35</v>
      </c>
      <c r="M290" s="163">
        <v>58.116</v>
      </c>
      <c r="N290" s="104" t="s">
        <v>22</v>
      </c>
      <c r="O290" s="120" t="s">
        <v>23</v>
      </c>
    </row>
    <row r="291" ht="54" spans="1:15">
      <c r="A291" s="155">
        <v>289</v>
      </c>
      <c r="B291" s="154"/>
      <c r="C291" s="94"/>
      <c r="D291" s="95" t="s">
        <v>24</v>
      </c>
      <c r="E291" s="95" t="s">
        <v>18</v>
      </c>
      <c r="F291" s="43" t="s">
        <v>19</v>
      </c>
      <c r="G291" s="33" t="s">
        <v>20</v>
      </c>
      <c r="H291" s="96" t="s">
        <v>21</v>
      </c>
      <c r="I291" s="96">
        <v>7.9</v>
      </c>
      <c r="J291" s="96">
        <v>1</v>
      </c>
      <c r="K291" s="96">
        <f t="shared" si="23"/>
        <v>7.9</v>
      </c>
      <c r="L291" s="105">
        <v>8.35</v>
      </c>
      <c r="M291" s="164">
        <v>79.158</v>
      </c>
      <c r="N291" s="106" t="s">
        <v>22</v>
      </c>
      <c r="O291" s="120" t="s">
        <v>23</v>
      </c>
    </row>
    <row r="292" ht="54" spans="1:15">
      <c r="A292" s="92">
        <v>290</v>
      </c>
      <c r="B292" s="154"/>
      <c r="C292" s="94"/>
      <c r="D292" s="95" t="s">
        <v>25</v>
      </c>
      <c r="E292" s="95" t="s">
        <v>18</v>
      </c>
      <c r="F292" s="43" t="s">
        <v>19</v>
      </c>
      <c r="G292" s="33" t="s">
        <v>20</v>
      </c>
      <c r="H292" s="96" t="s">
        <v>21</v>
      </c>
      <c r="I292" s="96">
        <v>1.3</v>
      </c>
      <c r="J292" s="96">
        <v>2</v>
      </c>
      <c r="K292" s="96">
        <f t="shared" si="23"/>
        <v>2.6</v>
      </c>
      <c r="L292" s="105">
        <v>8.35</v>
      </c>
      <c r="M292" s="164">
        <v>26.052</v>
      </c>
      <c r="N292" s="106" t="s">
        <v>22</v>
      </c>
      <c r="O292" s="120" t="s">
        <v>23</v>
      </c>
    </row>
    <row r="293" ht="94.5" spans="1:15">
      <c r="A293" s="155">
        <v>291</v>
      </c>
      <c r="B293" s="154"/>
      <c r="C293" s="94"/>
      <c r="D293" s="95" t="s">
        <v>26</v>
      </c>
      <c r="E293" s="95" t="s">
        <v>27</v>
      </c>
      <c r="F293" s="43" t="s">
        <v>47</v>
      </c>
      <c r="G293" s="44" t="s">
        <v>36</v>
      </c>
      <c r="H293" s="96" t="s">
        <v>21</v>
      </c>
      <c r="I293" s="96">
        <v>1.4</v>
      </c>
      <c r="J293" s="96">
        <v>6</v>
      </c>
      <c r="K293" s="96">
        <f t="shared" si="23"/>
        <v>8.4</v>
      </c>
      <c r="L293" s="105">
        <v>14.54</v>
      </c>
      <c r="M293" s="164">
        <v>146.5632</v>
      </c>
      <c r="N293" s="106" t="s">
        <v>22</v>
      </c>
      <c r="O293" s="120" t="s">
        <v>37</v>
      </c>
    </row>
    <row r="294" ht="57.75" customHeight="1" spans="1:15">
      <c r="A294" s="92">
        <v>292</v>
      </c>
      <c r="B294" s="154"/>
      <c r="C294" s="156"/>
      <c r="D294" s="95" t="s">
        <v>29</v>
      </c>
      <c r="E294" s="95" t="s">
        <v>30</v>
      </c>
      <c r="F294" s="43" t="s">
        <v>31</v>
      </c>
      <c r="G294" s="33" t="s">
        <v>20</v>
      </c>
      <c r="H294" s="96" t="s">
        <v>32</v>
      </c>
      <c r="I294" s="27">
        <v>3.38</v>
      </c>
      <c r="J294" s="27">
        <v>1</v>
      </c>
      <c r="K294" s="27">
        <v>3.38</v>
      </c>
      <c r="L294" s="105">
        <v>94.2</v>
      </c>
      <c r="M294" s="164">
        <v>382.0752</v>
      </c>
      <c r="N294" s="106" t="s">
        <v>22</v>
      </c>
      <c r="O294" s="120" t="s">
        <v>23</v>
      </c>
    </row>
    <row r="295" ht="72" customHeight="1" spans="1:15">
      <c r="A295" s="155">
        <v>293</v>
      </c>
      <c r="B295" s="154"/>
      <c r="C295" s="157" t="s">
        <v>33</v>
      </c>
      <c r="D295" s="95" t="s">
        <v>34</v>
      </c>
      <c r="E295" s="95" t="s">
        <v>18</v>
      </c>
      <c r="F295" s="43" t="s">
        <v>35</v>
      </c>
      <c r="G295" s="44" t="s">
        <v>36</v>
      </c>
      <c r="H295" s="96" t="s">
        <v>21</v>
      </c>
      <c r="I295" s="96">
        <v>1.238</v>
      </c>
      <c r="J295" s="96">
        <v>13</v>
      </c>
      <c r="K295" s="105">
        <f t="shared" ref="K295:K306" si="24">I295*J295</f>
        <v>16.094</v>
      </c>
      <c r="L295" s="105">
        <v>3.77</v>
      </c>
      <c r="M295" s="164">
        <v>14.5618512</v>
      </c>
      <c r="N295" s="106" t="s">
        <v>22</v>
      </c>
      <c r="O295" s="120" t="s">
        <v>37</v>
      </c>
    </row>
    <row r="296" ht="94.5" spans="1:15">
      <c r="A296" s="92">
        <v>294</v>
      </c>
      <c r="B296" s="154"/>
      <c r="C296" s="94"/>
      <c r="D296" s="95" t="s">
        <v>38</v>
      </c>
      <c r="E296" s="95" t="s">
        <v>39</v>
      </c>
      <c r="F296" s="43" t="s">
        <v>40</v>
      </c>
      <c r="G296" s="44" t="s">
        <v>36</v>
      </c>
      <c r="H296" s="96" t="s">
        <v>21</v>
      </c>
      <c r="I296" s="96">
        <f>I291+I292*2</f>
        <v>10.5</v>
      </c>
      <c r="J296" s="96">
        <v>1</v>
      </c>
      <c r="K296" s="96">
        <f t="shared" si="24"/>
        <v>10.5</v>
      </c>
      <c r="L296" s="105">
        <v>3.84</v>
      </c>
      <c r="M296" s="164">
        <v>9.6768</v>
      </c>
      <c r="N296" s="106" t="s">
        <v>22</v>
      </c>
      <c r="O296" s="120" t="s">
        <v>37</v>
      </c>
    </row>
    <row r="297" ht="94.5" spans="1:15">
      <c r="A297" s="155">
        <v>295</v>
      </c>
      <c r="B297" s="154"/>
      <c r="C297" s="94"/>
      <c r="D297" s="95" t="s">
        <v>41</v>
      </c>
      <c r="E297" s="95" t="s">
        <v>42</v>
      </c>
      <c r="F297" s="43" t="s">
        <v>43</v>
      </c>
      <c r="G297" s="44" t="s">
        <v>36</v>
      </c>
      <c r="H297" s="96" t="s">
        <v>21</v>
      </c>
      <c r="I297" s="96">
        <f>I296</f>
        <v>10.5</v>
      </c>
      <c r="J297" s="96">
        <v>2</v>
      </c>
      <c r="K297" s="96">
        <f t="shared" si="24"/>
        <v>21</v>
      </c>
      <c r="L297" s="105">
        <v>0.94</v>
      </c>
      <c r="M297" s="164">
        <v>4.7376</v>
      </c>
      <c r="N297" s="106" t="s">
        <v>22</v>
      </c>
      <c r="O297" s="120" t="s">
        <v>37</v>
      </c>
    </row>
    <row r="298" ht="94.5" spans="1:15">
      <c r="A298" s="92">
        <v>296</v>
      </c>
      <c r="B298" s="154"/>
      <c r="C298" s="94"/>
      <c r="D298" s="160" t="s">
        <v>44</v>
      </c>
      <c r="E298" s="160" t="s">
        <v>42</v>
      </c>
      <c r="F298" s="161" t="s">
        <v>45</v>
      </c>
      <c r="G298" s="44" t="s">
        <v>36</v>
      </c>
      <c r="H298" s="157" t="s">
        <v>21</v>
      </c>
      <c r="I298" s="157">
        <f>I296</f>
        <v>10.5</v>
      </c>
      <c r="J298" s="157">
        <v>1</v>
      </c>
      <c r="K298" s="157">
        <f t="shared" si="24"/>
        <v>10.5</v>
      </c>
      <c r="L298" s="108">
        <v>3.92</v>
      </c>
      <c r="M298" s="165">
        <v>9.8784</v>
      </c>
      <c r="N298" s="166" t="s">
        <v>22</v>
      </c>
      <c r="O298" s="120" t="s">
        <v>37</v>
      </c>
    </row>
    <row r="299" ht="94.5" spans="1:15">
      <c r="A299" s="155">
        <v>297</v>
      </c>
      <c r="B299" s="154"/>
      <c r="C299" s="96" t="s">
        <v>48</v>
      </c>
      <c r="D299" s="95" t="s">
        <v>49</v>
      </c>
      <c r="E299" s="95" t="s">
        <v>18</v>
      </c>
      <c r="F299" s="43" t="s">
        <v>57</v>
      </c>
      <c r="G299" s="44" t="s">
        <v>36</v>
      </c>
      <c r="H299" s="96" t="s">
        <v>21</v>
      </c>
      <c r="I299" s="96">
        <v>4.5</v>
      </c>
      <c r="J299" s="96">
        <v>2</v>
      </c>
      <c r="K299" s="96">
        <f t="shared" si="24"/>
        <v>9</v>
      </c>
      <c r="L299" s="105">
        <v>3.77</v>
      </c>
      <c r="M299" s="164">
        <v>8.1432</v>
      </c>
      <c r="N299" s="106" t="s">
        <v>22</v>
      </c>
      <c r="O299" s="120" t="s">
        <v>37</v>
      </c>
    </row>
    <row r="300" ht="94.5" spans="1:15">
      <c r="A300" s="92">
        <v>298</v>
      </c>
      <c r="B300" s="154"/>
      <c r="C300" s="96"/>
      <c r="D300" s="95" t="s">
        <v>50</v>
      </c>
      <c r="E300" s="95" t="s">
        <v>51</v>
      </c>
      <c r="F300" s="95" t="s">
        <v>52</v>
      </c>
      <c r="G300" s="44" t="s">
        <v>36</v>
      </c>
      <c r="H300" s="96" t="s">
        <v>21</v>
      </c>
      <c r="I300" s="96">
        <v>0.5</v>
      </c>
      <c r="J300" s="109">
        <f>I299/0.3</f>
        <v>15</v>
      </c>
      <c r="K300" s="110">
        <f t="shared" si="24"/>
        <v>7.5</v>
      </c>
      <c r="L300" s="105">
        <v>2.47</v>
      </c>
      <c r="M300" s="164">
        <v>4.446</v>
      </c>
      <c r="N300" s="106" t="s">
        <v>22</v>
      </c>
      <c r="O300" s="120" t="s">
        <v>37</v>
      </c>
    </row>
    <row r="301" ht="94.5" spans="1:15">
      <c r="A301" s="155">
        <v>299</v>
      </c>
      <c r="B301" s="154"/>
      <c r="C301" s="96"/>
      <c r="D301" s="95" t="s">
        <v>53</v>
      </c>
      <c r="E301" s="95" t="s">
        <v>42</v>
      </c>
      <c r="F301" s="95" t="s">
        <v>43</v>
      </c>
      <c r="G301" s="44" t="s">
        <v>36</v>
      </c>
      <c r="H301" s="96" t="s">
        <v>21</v>
      </c>
      <c r="I301" s="96">
        <f>I299-2</f>
        <v>2.5</v>
      </c>
      <c r="J301" s="96">
        <v>5</v>
      </c>
      <c r="K301" s="96">
        <f t="shared" si="24"/>
        <v>12.5</v>
      </c>
      <c r="L301" s="105">
        <v>0.94</v>
      </c>
      <c r="M301" s="164">
        <v>2.82</v>
      </c>
      <c r="N301" s="106" t="s">
        <v>22</v>
      </c>
      <c r="O301" s="120" t="s">
        <v>37</v>
      </c>
    </row>
    <row r="302" ht="95.25" spans="1:15">
      <c r="A302" s="92">
        <v>300</v>
      </c>
      <c r="B302" s="158"/>
      <c r="C302" s="99"/>
      <c r="D302" s="100" t="s">
        <v>54</v>
      </c>
      <c r="E302" s="100" t="s">
        <v>42</v>
      </c>
      <c r="F302" s="100" t="s">
        <v>55</v>
      </c>
      <c r="G302" s="44" t="s">
        <v>36</v>
      </c>
      <c r="H302" s="99" t="s">
        <v>21</v>
      </c>
      <c r="I302" s="99">
        <v>1.8</v>
      </c>
      <c r="J302" s="111">
        <f>I301/0.55+1</f>
        <v>5.54545454545454</v>
      </c>
      <c r="K302" s="111">
        <f t="shared" si="24"/>
        <v>9.98181818181818</v>
      </c>
      <c r="L302" s="112">
        <v>1.57</v>
      </c>
      <c r="M302" s="165">
        <v>3.76114909090909</v>
      </c>
      <c r="N302" s="113" t="s">
        <v>22</v>
      </c>
      <c r="O302" s="120" t="s">
        <v>37</v>
      </c>
    </row>
    <row r="303" ht="54" spans="1:15">
      <c r="A303" s="155">
        <v>301</v>
      </c>
      <c r="B303" s="153" t="s">
        <v>79</v>
      </c>
      <c r="C303" s="88" t="s">
        <v>16</v>
      </c>
      <c r="D303" s="89" t="s">
        <v>17</v>
      </c>
      <c r="E303" s="89" t="s">
        <v>18</v>
      </c>
      <c r="F303" s="90" t="s">
        <v>19</v>
      </c>
      <c r="G303" s="33" t="s">
        <v>20</v>
      </c>
      <c r="H303" s="91" t="s">
        <v>21</v>
      </c>
      <c r="I303" s="91">
        <v>5.3</v>
      </c>
      <c r="J303" s="91">
        <v>1</v>
      </c>
      <c r="K303" s="91">
        <f t="shared" si="24"/>
        <v>5.3</v>
      </c>
      <c r="L303" s="102">
        <v>8.35</v>
      </c>
      <c r="M303" s="163">
        <v>53.106</v>
      </c>
      <c r="N303" s="104" t="s">
        <v>22</v>
      </c>
      <c r="O303" s="120" t="s">
        <v>23</v>
      </c>
    </row>
    <row r="304" ht="54" spans="1:15">
      <c r="A304" s="92">
        <v>302</v>
      </c>
      <c r="B304" s="154"/>
      <c r="C304" s="94"/>
      <c r="D304" s="95" t="s">
        <v>24</v>
      </c>
      <c r="E304" s="95" t="s">
        <v>18</v>
      </c>
      <c r="F304" s="43" t="s">
        <v>19</v>
      </c>
      <c r="G304" s="33" t="s">
        <v>20</v>
      </c>
      <c r="H304" s="96" t="s">
        <v>21</v>
      </c>
      <c r="I304" s="96">
        <v>7.2</v>
      </c>
      <c r="J304" s="96">
        <v>1</v>
      </c>
      <c r="K304" s="96">
        <f t="shared" si="24"/>
        <v>7.2</v>
      </c>
      <c r="L304" s="105">
        <v>8.35</v>
      </c>
      <c r="M304" s="164">
        <v>72.144</v>
      </c>
      <c r="N304" s="106" t="s">
        <v>22</v>
      </c>
      <c r="O304" s="120" t="s">
        <v>23</v>
      </c>
    </row>
    <row r="305" ht="54" spans="1:15">
      <c r="A305" s="155">
        <v>303</v>
      </c>
      <c r="B305" s="154"/>
      <c r="C305" s="94"/>
      <c r="D305" s="95" t="s">
        <v>25</v>
      </c>
      <c r="E305" s="95" t="s">
        <v>18</v>
      </c>
      <c r="F305" s="43" t="s">
        <v>19</v>
      </c>
      <c r="G305" s="33" t="s">
        <v>20</v>
      </c>
      <c r="H305" s="96" t="s">
        <v>21</v>
      </c>
      <c r="I305" s="96">
        <v>1.3</v>
      </c>
      <c r="J305" s="96">
        <v>2</v>
      </c>
      <c r="K305" s="96">
        <f t="shared" si="24"/>
        <v>2.6</v>
      </c>
      <c r="L305" s="105">
        <v>8.35</v>
      </c>
      <c r="M305" s="164">
        <v>26.052</v>
      </c>
      <c r="N305" s="106" t="s">
        <v>22</v>
      </c>
      <c r="O305" s="120" t="s">
        <v>23</v>
      </c>
    </row>
    <row r="306" ht="94.5" spans="1:15">
      <c r="A306" s="92">
        <v>304</v>
      </c>
      <c r="B306" s="154"/>
      <c r="C306" s="94"/>
      <c r="D306" s="95" t="s">
        <v>26</v>
      </c>
      <c r="E306" s="95" t="s">
        <v>27</v>
      </c>
      <c r="F306" s="43" t="s">
        <v>47</v>
      </c>
      <c r="G306" s="44" t="s">
        <v>36</v>
      </c>
      <c r="H306" s="96" t="s">
        <v>21</v>
      </c>
      <c r="I306" s="96">
        <f>I305+0.1</f>
        <v>1.4</v>
      </c>
      <c r="J306" s="96">
        <v>6</v>
      </c>
      <c r="K306" s="96">
        <f t="shared" si="24"/>
        <v>8.4</v>
      </c>
      <c r="L306" s="105">
        <v>14.54</v>
      </c>
      <c r="M306" s="164">
        <v>146.5632</v>
      </c>
      <c r="N306" s="106" t="s">
        <v>22</v>
      </c>
      <c r="O306" s="120" t="s">
        <v>37</v>
      </c>
    </row>
    <row r="307" ht="54" spans="1:15">
      <c r="A307" s="155">
        <v>305</v>
      </c>
      <c r="B307" s="154"/>
      <c r="C307" s="156"/>
      <c r="D307" s="95" t="s">
        <v>29</v>
      </c>
      <c r="E307" s="95" t="s">
        <v>30</v>
      </c>
      <c r="F307" s="43" t="s">
        <v>31</v>
      </c>
      <c r="G307" s="33" t="s">
        <v>20</v>
      </c>
      <c r="H307" s="96" t="s">
        <v>32</v>
      </c>
      <c r="I307" s="27">
        <v>3.38</v>
      </c>
      <c r="J307" s="27">
        <v>1</v>
      </c>
      <c r="K307" s="27">
        <v>3.38</v>
      </c>
      <c r="L307" s="105">
        <v>94.2</v>
      </c>
      <c r="M307" s="164">
        <v>382.0752</v>
      </c>
      <c r="N307" s="106" t="s">
        <v>22</v>
      </c>
      <c r="O307" s="120" t="s">
        <v>23</v>
      </c>
    </row>
    <row r="308" ht="94.5" spans="1:15">
      <c r="A308" s="92">
        <v>306</v>
      </c>
      <c r="B308" s="154"/>
      <c r="C308" s="157" t="s">
        <v>33</v>
      </c>
      <c r="D308" s="95" t="s">
        <v>34</v>
      </c>
      <c r="E308" s="95" t="s">
        <v>18</v>
      </c>
      <c r="F308" s="43" t="s">
        <v>35</v>
      </c>
      <c r="G308" s="44" t="s">
        <v>36</v>
      </c>
      <c r="H308" s="96" t="s">
        <v>21</v>
      </c>
      <c r="I308" s="96">
        <v>1.238</v>
      </c>
      <c r="J308" s="96">
        <v>12</v>
      </c>
      <c r="K308" s="105">
        <f t="shared" ref="K308:K319" si="25">I308*J308</f>
        <v>14.856</v>
      </c>
      <c r="L308" s="105">
        <v>3.77</v>
      </c>
      <c r="M308" s="164">
        <v>13.4417088</v>
      </c>
      <c r="N308" s="106" t="s">
        <v>22</v>
      </c>
      <c r="O308" s="120" t="s">
        <v>37</v>
      </c>
    </row>
    <row r="309" ht="94.5" spans="1:15">
      <c r="A309" s="155">
        <v>307</v>
      </c>
      <c r="B309" s="154"/>
      <c r="C309" s="94"/>
      <c r="D309" s="95" t="s">
        <v>38</v>
      </c>
      <c r="E309" s="95" t="s">
        <v>39</v>
      </c>
      <c r="F309" s="43" t="s">
        <v>40</v>
      </c>
      <c r="G309" s="44" t="s">
        <v>36</v>
      </c>
      <c r="H309" s="96" t="s">
        <v>21</v>
      </c>
      <c r="I309" s="96">
        <f>I304+I305*2</f>
        <v>9.8</v>
      </c>
      <c r="J309" s="96">
        <v>1</v>
      </c>
      <c r="K309" s="96">
        <f t="shared" si="25"/>
        <v>9.8</v>
      </c>
      <c r="L309" s="105">
        <v>3.84</v>
      </c>
      <c r="M309" s="164">
        <v>9.03168</v>
      </c>
      <c r="N309" s="106" t="s">
        <v>22</v>
      </c>
      <c r="O309" s="120" t="s">
        <v>37</v>
      </c>
    </row>
    <row r="310" ht="94.5" spans="1:15">
      <c r="A310" s="92">
        <v>308</v>
      </c>
      <c r="B310" s="154"/>
      <c r="C310" s="94"/>
      <c r="D310" s="95" t="s">
        <v>41</v>
      </c>
      <c r="E310" s="95" t="s">
        <v>42</v>
      </c>
      <c r="F310" s="43" t="s">
        <v>43</v>
      </c>
      <c r="G310" s="44" t="s">
        <v>36</v>
      </c>
      <c r="H310" s="96" t="s">
        <v>21</v>
      </c>
      <c r="I310" s="96">
        <f>I309</f>
        <v>9.8</v>
      </c>
      <c r="J310" s="96">
        <v>2</v>
      </c>
      <c r="K310" s="96">
        <f t="shared" si="25"/>
        <v>19.6</v>
      </c>
      <c r="L310" s="105">
        <v>0.94</v>
      </c>
      <c r="M310" s="164">
        <v>4.42176</v>
      </c>
      <c r="N310" s="106" t="s">
        <v>22</v>
      </c>
      <c r="O310" s="120" t="s">
        <v>37</v>
      </c>
    </row>
    <row r="311" ht="94.5" spans="1:15">
      <c r="A311" s="155">
        <v>309</v>
      </c>
      <c r="B311" s="154"/>
      <c r="C311" s="94"/>
      <c r="D311" s="160" t="s">
        <v>44</v>
      </c>
      <c r="E311" s="160" t="s">
        <v>42</v>
      </c>
      <c r="F311" s="161" t="s">
        <v>45</v>
      </c>
      <c r="G311" s="44" t="s">
        <v>36</v>
      </c>
      <c r="H311" s="157" t="s">
        <v>21</v>
      </c>
      <c r="I311" s="157">
        <f>I309</f>
        <v>9.8</v>
      </c>
      <c r="J311" s="157">
        <v>1</v>
      </c>
      <c r="K311" s="157">
        <f t="shared" si="25"/>
        <v>9.8</v>
      </c>
      <c r="L311" s="108">
        <v>3.92</v>
      </c>
      <c r="M311" s="165">
        <v>9.21984</v>
      </c>
      <c r="N311" s="166" t="s">
        <v>22</v>
      </c>
      <c r="O311" s="120" t="s">
        <v>37</v>
      </c>
    </row>
    <row r="312" ht="94.5" spans="1:15">
      <c r="A312" s="92">
        <v>310</v>
      </c>
      <c r="B312" s="154"/>
      <c r="C312" s="96" t="s">
        <v>48</v>
      </c>
      <c r="D312" s="95" t="s">
        <v>49</v>
      </c>
      <c r="E312" s="95" t="s">
        <v>18</v>
      </c>
      <c r="F312" s="43" t="s">
        <v>57</v>
      </c>
      <c r="G312" s="44" t="s">
        <v>36</v>
      </c>
      <c r="H312" s="96" t="s">
        <v>21</v>
      </c>
      <c r="I312" s="96">
        <v>5.3</v>
      </c>
      <c r="J312" s="96">
        <v>2</v>
      </c>
      <c r="K312" s="96">
        <f t="shared" si="25"/>
        <v>10.6</v>
      </c>
      <c r="L312" s="105">
        <v>3.77</v>
      </c>
      <c r="M312" s="164">
        <v>9.59088</v>
      </c>
      <c r="N312" s="106" t="s">
        <v>22</v>
      </c>
      <c r="O312" s="120" t="s">
        <v>37</v>
      </c>
    </row>
    <row r="313" ht="94.5" spans="1:15">
      <c r="A313" s="155">
        <v>311</v>
      </c>
      <c r="B313" s="154"/>
      <c r="C313" s="96"/>
      <c r="D313" s="95" t="s">
        <v>50</v>
      </c>
      <c r="E313" s="95" t="s">
        <v>51</v>
      </c>
      <c r="F313" s="95" t="s">
        <v>52</v>
      </c>
      <c r="G313" s="44" t="s">
        <v>36</v>
      </c>
      <c r="H313" s="96" t="s">
        <v>21</v>
      </c>
      <c r="I313" s="96">
        <v>0.5</v>
      </c>
      <c r="J313" s="109">
        <f>I312/0.3</f>
        <v>17.6666666666667</v>
      </c>
      <c r="K313" s="110">
        <f t="shared" si="25"/>
        <v>8.83333333333333</v>
      </c>
      <c r="L313" s="105">
        <v>2.47</v>
      </c>
      <c r="M313" s="164">
        <v>5.2364</v>
      </c>
      <c r="N313" s="106" t="s">
        <v>22</v>
      </c>
      <c r="O313" s="120" t="s">
        <v>37</v>
      </c>
    </row>
    <row r="314" ht="94.5" spans="1:15">
      <c r="A314" s="92">
        <v>312</v>
      </c>
      <c r="B314" s="154"/>
      <c r="C314" s="96"/>
      <c r="D314" s="95" t="s">
        <v>53</v>
      </c>
      <c r="E314" s="95" t="s">
        <v>42</v>
      </c>
      <c r="F314" s="95" t="s">
        <v>43</v>
      </c>
      <c r="G314" s="44" t="s">
        <v>36</v>
      </c>
      <c r="H314" s="96" t="s">
        <v>21</v>
      </c>
      <c r="I314" s="96">
        <f>I312-2</f>
        <v>3.3</v>
      </c>
      <c r="J314" s="96">
        <v>5</v>
      </c>
      <c r="K314" s="96">
        <f t="shared" si="25"/>
        <v>16.5</v>
      </c>
      <c r="L314" s="105">
        <v>0.94</v>
      </c>
      <c r="M314" s="164">
        <v>3.7224</v>
      </c>
      <c r="N314" s="106" t="s">
        <v>22</v>
      </c>
      <c r="O314" s="120" t="s">
        <v>37</v>
      </c>
    </row>
    <row r="315" ht="95.25" spans="1:15">
      <c r="A315" s="155">
        <v>313</v>
      </c>
      <c r="B315" s="158"/>
      <c r="C315" s="99"/>
      <c r="D315" s="100" t="s">
        <v>54</v>
      </c>
      <c r="E315" s="100" t="s">
        <v>42</v>
      </c>
      <c r="F315" s="100" t="s">
        <v>55</v>
      </c>
      <c r="G315" s="44" t="s">
        <v>36</v>
      </c>
      <c r="H315" s="99" t="s">
        <v>21</v>
      </c>
      <c r="I315" s="99">
        <v>1.8</v>
      </c>
      <c r="J315" s="111">
        <f>I314/0.55+1</f>
        <v>7</v>
      </c>
      <c r="K315" s="111">
        <f t="shared" si="25"/>
        <v>12.6</v>
      </c>
      <c r="L315" s="112">
        <v>1.57</v>
      </c>
      <c r="M315" s="165">
        <v>4.74768</v>
      </c>
      <c r="N315" s="113" t="s">
        <v>22</v>
      </c>
      <c r="O315" s="120" t="s">
        <v>37</v>
      </c>
    </row>
    <row r="316" ht="54" spans="1:15">
      <c r="A316" s="92">
        <v>314</v>
      </c>
      <c r="B316" s="153" t="s">
        <v>80</v>
      </c>
      <c r="C316" s="88" t="s">
        <v>16</v>
      </c>
      <c r="D316" s="89" t="s">
        <v>17</v>
      </c>
      <c r="E316" s="89" t="s">
        <v>18</v>
      </c>
      <c r="F316" s="90" t="s">
        <v>19</v>
      </c>
      <c r="G316" s="33" t="s">
        <v>20</v>
      </c>
      <c r="H316" s="91" t="s">
        <v>21</v>
      </c>
      <c r="I316" s="91">
        <v>3.5</v>
      </c>
      <c r="J316" s="91">
        <v>1</v>
      </c>
      <c r="K316" s="91">
        <f t="shared" si="25"/>
        <v>3.5</v>
      </c>
      <c r="L316" s="102">
        <v>8.35</v>
      </c>
      <c r="M316" s="163">
        <v>35.07</v>
      </c>
      <c r="N316" s="104" t="s">
        <v>22</v>
      </c>
      <c r="O316" s="120" t="s">
        <v>23</v>
      </c>
    </row>
    <row r="317" ht="54" spans="1:15">
      <c r="A317" s="155">
        <v>315</v>
      </c>
      <c r="B317" s="154"/>
      <c r="C317" s="94"/>
      <c r="D317" s="95" t="s">
        <v>24</v>
      </c>
      <c r="E317" s="95" t="s">
        <v>18</v>
      </c>
      <c r="F317" s="43" t="s">
        <v>19</v>
      </c>
      <c r="G317" s="33" t="s">
        <v>20</v>
      </c>
      <c r="H317" s="96" t="s">
        <v>21</v>
      </c>
      <c r="I317" s="96">
        <v>4.7</v>
      </c>
      <c r="J317" s="96">
        <v>1</v>
      </c>
      <c r="K317" s="96">
        <f t="shared" si="25"/>
        <v>4.7</v>
      </c>
      <c r="L317" s="105">
        <v>8.35</v>
      </c>
      <c r="M317" s="164">
        <v>47.094</v>
      </c>
      <c r="N317" s="106" t="s">
        <v>22</v>
      </c>
      <c r="O317" s="120" t="s">
        <v>23</v>
      </c>
    </row>
    <row r="318" ht="54" spans="1:15">
      <c r="A318" s="92">
        <v>316</v>
      </c>
      <c r="B318" s="154"/>
      <c r="C318" s="94"/>
      <c r="D318" s="95" t="s">
        <v>25</v>
      </c>
      <c r="E318" s="95" t="s">
        <v>18</v>
      </c>
      <c r="F318" s="43" t="s">
        <v>19</v>
      </c>
      <c r="G318" s="33" t="s">
        <v>20</v>
      </c>
      <c r="H318" s="96" t="s">
        <v>21</v>
      </c>
      <c r="I318" s="96">
        <v>1.3</v>
      </c>
      <c r="J318" s="96">
        <v>2</v>
      </c>
      <c r="K318" s="96">
        <f t="shared" si="25"/>
        <v>2.6</v>
      </c>
      <c r="L318" s="105">
        <v>8.35</v>
      </c>
      <c r="M318" s="164">
        <v>26.052</v>
      </c>
      <c r="N318" s="106" t="s">
        <v>22</v>
      </c>
      <c r="O318" s="120" t="s">
        <v>23</v>
      </c>
    </row>
    <row r="319" ht="94.5" spans="1:15">
      <c r="A319" s="155">
        <v>317</v>
      </c>
      <c r="B319" s="154"/>
      <c r="C319" s="94"/>
      <c r="D319" s="95" t="s">
        <v>26</v>
      </c>
      <c r="E319" s="95" t="s">
        <v>27</v>
      </c>
      <c r="F319" s="43" t="s">
        <v>47</v>
      </c>
      <c r="G319" s="44" t="s">
        <v>36</v>
      </c>
      <c r="H319" s="96" t="s">
        <v>21</v>
      </c>
      <c r="I319" s="96">
        <f>I318+0.1</f>
        <v>1.4</v>
      </c>
      <c r="J319" s="96">
        <v>4</v>
      </c>
      <c r="K319" s="96">
        <f t="shared" si="25"/>
        <v>5.6</v>
      </c>
      <c r="L319" s="105">
        <v>14.54</v>
      </c>
      <c r="M319" s="164">
        <v>97.7088</v>
      </c>
      <c r="N319" s="106" t="s">
        <v>22</v>
      </c>
      <c r="O319" s="120" t="s">
        <v>37</v>
      </c>
    </row>
    <row r="320" ht="54" spans="1:15">
      <c r="A320" s="92">
        <v>318</v>
      </c>
      <c r="B320" s="154"/>
      <c r="C320" s="156"/>
      <c r="D320" s="95" t="s">
        <v>29</v>
      </c>
      <c r="E320" s="95" t="s">
        <v>30</v>
      </c>
      <c r="F320" s="43" t="s">
        <v>31</v>
      </c>
      <c r="G320" s="33" t="s">
        <v>20</v>
      </c>
      <c r="H320" s="96" t="s">
        <v>32</v>
      </c>
      <c r="I320" s="27">
        <v>3.38</v>
      </c>
      <c r="J320" s="27">
        <v>1</v>
      </c>
      <c r="K320" s="27">
        <v>3.38</v>
      </c>
      <c r="L320" s="105">
        <v>94.2</v>
      </c>
      <c r="M320" s="164">
        <v>382.0752</v>
      </c>
      <c r="N320" s="106" t="s">
        <v>22</v>
      </c>
      <c r="O320" s="120" t="s">
        <v>23</v>
      </c>
    </row>
    <row r="321" ht="94.5" spans="1:15">
      <c r="A321" s="155">
        <v>319</v>
      </c>
      <c r="B321" s="154"/>
      <c r="C321" s="157" t="s">
        <v>33</v>
      </c>
      <c r="D321" s="95" t="s">
        <v>34</v>
      </c>
      <c r="E321" s="95" t="s">
        <v>18</v>
      </c>
      <c r="F321" s="43" t="s">
        <v>35</v>
      </c>
      <c r="G321" s="44" t="s">
        <v>36</v>
      </c>
      <c r="H321" s="96" t="s">
        <v>21</v>
      </c>
      <c r="I321" s="96">
        <v>1.238</v>
      </c>
      <c r="J321" s="96">
        <v>10</v>
      </c>
      <c r="K321" s="105">
        <f t="shared" ref="K321:K332" si="26">I321*J321</f>
        <v>12.38</v>
      </c>
      <c r="L321" s="105">
        <v>3.77</v>
      </c>
      <c r="M321" s="164">
        <v>11.201424</v>
      </c>
      <c r="N321" s="106" t="s">
        <v>22</v>
      </c>
      <c r="O321" s="120" t="s">
        <v>37</v>
      </c>
    </row>
    <row r="322" ht="94.5" spans="1:15">
      <c r="A322" s="92">
        <v>320</v>
      </c>
      <c r="B322" s="154"/>
      <c r="C322" s="94"/>
      <c r="D322" s="95" t="s">
        <v>38</v>
      </c>
      <c r="E322" s="95" t="s">
        <v>39</v>
      </c>
      <c r="F322" s="43" t="s">
        <v>40</v>
      </c>
      <c r="G322" s="44" t="s">
        <v>36</v>
      </c>
      <c r="H322" s="96" t="s">
        <v>21</v>
      </c>
      <c r="I322" s="96">
        <f>I317+I318*2</f>
        <v>7.3</v>
      </c>
      <c r="J322" s="96">
        <v>1</v>
      </c>
      <c r="K322" s="96">
        <f t="shared" si="26"/>
        <v>7.3</v>
      </c>
      <c r="L322" s="105">
        <v>3.84</v>
      </c>
      <c r="M322" s="164">
        <v>6.72768</v>
      </c>
      <c r="N322" s="106" t="s">
        <v>22</v>
      </c>
      <c r="O322" s="120" t="s">
        <v>37</v>
      </c>
    </row>
    <row r="323" ht="94.5" spans="1:15">
      <c r="A323" s="155">
        <v>321</v>
      </c>
      <c r="B323" s="154"/>
      <c r="C323" s="94"/>
      <c r="D323" s="95" t="s">
        <v>41</v>
      </c>
      <c r="E323" s="95" t="s">
        <v>42</v>
      </c>
      <c r="F323" s="43" t="s">
        <v>43</v>
      </c>
      <c r="G323" s="44" t="s">
        <v>36</v>
      </c>
      <c r="H323" s="96" t="s">
        <v>21</v>
      </c>
      <c r="I323" s="96">
        <f>I322</f>
        <v>7.3</v>
      </c>
      <c r="J323" s="96">
        <v>2</v>
      </c>
      <c r="K323" s="96">
        <f t="shared" si="26"/>
        <v>14.6</v>
      </c>
      <c r="L323" s="105">
        <v>0.94</v>
      </c>
      <c r="M323" s="164">
        <v>3.29376</v>
      </c>
      <c r="N323" s="106" t="s">
        <v>22</v>
      </c>
      <c r="O323" s="120" t="s">
        <v>37</v>
      </c>
    </row>
    <row r="324" ht="94.5" spans="1:15">
      <c r="A324" s="92">
        <v>322</v>
      </c>
      <c r="B324" s="154"/>
      <c r="C324" s="94"/>
      <c r="D324" s="160" t="s">
        <v>44</v>
      </c>
      <c r="E324" s="160" t="s">
        <v>42</v>
      </c>
      <c r="F324" s="161" t="s">
        <v>45</v>
      </c>
      <c r="G324" s="44" t="s">
        <v>36</v>
      </c>
      <c r="H324" s="157" t="s">
        <v>21</v>
      </c>
      <c r="I324" s="157">
        <f>I322</f>
        <v>7.3</v>
      </c>
      <c r="J324" s="157">
        <v>1</v>
      </c>
      <c r="K324" s="157">
        <f t="shared" si="26"/>
        <v>7.3</v>
      </c>
      <c r="L324" s="108">
        <v>3.92</v>
      </c>
      <c r="M324" s="165">
        <v>6.86784</v>
      </c>
      <c r="N324" s="166" t="s">
        <v>22</v>
      </c>
      <c r="O324" s="120" t="s">
        <v>37</v>
      </c>
    </row>
    <row r="325" ht="94.5" spans="1:15">
      <c r="A325" s="155">
        <v>323</v>
      </c>
      <c r="B325" s="154"/>
      <c r="C325" s="96" t="s">
        <v>48</v>
      </c>
      <c r="D325" s="95" t="s">
        <v>49</v>
      </c>
      <c r="E325" s="95" t="s">
        <v>18</v>
      </c>
      <c r="F325" s="43" t="s">
        <v>57</v>
      </c>
      <c r="G325" s="44" t="s">
        <v>36</v>
      </c>
      <c r="H325" s="96" t="s">
        <v>21</v>
      </c>
      <c r="I325" s="96">
        <v>4.5</v>
      </c>
      <c r="J325" s="96">
        <v>2</v>
      </c>
      <c r="K325" s="96">
        <f t="shared" si="26"/>
        <v>9</v>
      </c>
      <c r="L325" s="105">
        <v>3.77</v>
      </c>
      <c r="M325" s="164">
        <v>8.1432</v>
      </c>
      <c r="N325" s="106" t="s">
        <v>22</v>
      </c>
      <c r="O325" s="120" t="s">
        <v>37</v>
      </c>
    </row>
    <row r="326" ht="94.5" spans="1:15">
      <c r="A326" s="92">
        <v>324</v>
      </c>
      <c r="B326" s="154"/>
      <c r="C326" s="96"/>
      <c r="D326" s="95" t="s">
        <v>50</v>
      </c>
      <c r="E326" s="95" t="s">
        <v>51</v>
      </c>
      <c r="F326" s="95" t="s">
        <v>52</v>
      </c>
      <c r="G326" s="44" t="s">
        <v>36</v>
      </c>
      <c r="H326" s="96" t="s">
        <v>21</v>
      </c>
      <c r="I326" s="96">
        <v>0.5</v>
      </c>
      <c r="J326" s="109">
        <f>I325/0.3</f>
        <v>15</v>
      </c>
      <c r="K326" s="110">
        <f t="shared" si="26"/>
        <v>7.5</v>
      </c>
      <c r="L326" s="105">
        <v>2.47</v>
      </c>
      <c r="M326" s="164">
        <v>4.446</v>
      </c>
      <c r="N326" s="106" t="s">
        <v>22</v>
      </c>
      <c r="O326" s="120" t="s">
        <v>37</v>
      </c>
    </row>
    <row r="327" ht="94.5" spans="1:15">
      <c r="A327" s="155">
        <v>325</v>
      </c>
      <c r="B327" s="154"/>
      <c r="C327" s="96"/>
      <c r="D327" s="95" t="s">
        <v>53</v>
      </c>
      <c r="E327" s="95" t="s">
        <v>42</v>
      </c>
      <c r="F327" s="95" t="s">
        <v>43</v>
      </c>
      <c r="G327" s="44" t="s">
        <v>36</v>
      </c>
      <c r="H327" s="96" t="s">
        <v>21</v>
      </c>
      <c r="I327" s="96">
        <f>I325-2</f>
        <v>2.5</v>
      </c>
      <c r="J327" s="96">
        <v>5</v>
      </c>
      <c r="K327" s="96">
        <f t="shared" si="26"/>
        <v>12.5</v>
      </c>
      <c r="L327" s="105">
        <v>0.94</v>
      </c>
      <c r="M327" s="164">
        <v>2.82</v>
      </c>
      <c r="N327" s="106" t="s">
        <v>22</v>
      </c>
      <c r="O327" s="120" t="s">
        <v>37</v>
      </c>
    </row>
    <row r="328" ht="95.25" spans="1:15">
      <c r="A328" s="92">
        <v>326</v>
      </c>
      <c r="B328" s="158"/>
      <c r="C328" s="99"/>
      <c r="D328" s="100" t="s">
        <v>54</v>
      </c>
      <c r="E328" s="100" t="s">
        <v>42</v>
      </c>
      <c r="F328" s="100" t="s">
        <v>55</v>
      </c>
      <c r="G328" s="44" t="s">
        <v>36</v>
      </c>
      <c r="H328" s="99" t="s">
        <v>21</v>
      </c>
      <c r="I328" s="99">
        <v>1.8</v>
      </c>
      <c r="J328" s="111">
        <f>I327/0.55+1</f>
        <v>5.54545454545454</v>
      </c>
      <c r="K328" s="111">
        <f t="shared" si="26"/>
        <v>9.98181818181818</v>
      </c>
      <c r="L328" s="112">
        <v>1.57</v>
      </c>
      <c r="M328" s="165">
        <v>3.76114909090909</v>
      </c>
      <c r="N328" s="113" t="s">
        <v>22</v>
      </c>
      <c r="O328" s="120" t="s">
        <v>37</v>
      </c>
    </row>
    <row r="329" ht="54" spans="1:15">
      <c r="A329" s="155">
        <v>327</v>
      </c>
      <c r="B329" s="153" t="s">
        <v>81</v>
      </c>
      <c r="C329" s="88" t="s">
        <v>16</v>
      </c>
      <c r="D329" s="89" t="s">
        <v>17</v>
      </c>
      <c r="E329" s="89" t="s">
        <v>18</v>
      </c>
      <c r="F329" s="90" t="s">
        <v>19</v>
      </c>
      <c r="G329" s="33" t="s">
        <v>20</v>
      </c>
      <c r="H329" s="91" t="s">
        <v>21</v>
      </c>
      <c r="I329" s="91">
        <v>5.8</v>
      </c>
      <c r="J329" s="91">
        <v>1</v>
      </c>
      <c r="K329" s="91">
        <f t="shared" si="26"/>
        <v>5.8</v>
      </c>
      <c r="L329" s="102">
        <v>8.35</v>
      </c>
      <c r="M329" s="163">
        <v>58.116</v>
      </c>
      <c r="N329" s="104" t="s">
        <v>22</v>
      </c>
      <c r="O329" s="120" t="s">
        <v>23</v>
      </c>
    </row>
    <row r="330" ht="54" spans="1:15">
      <c r="A330" s="92">
        <v>328</v>
      </c>
      <c r="B330" s="154"/>
      <c r="C330" s="94"/>
      <c r="D330" s="95" t="s">
        <v>24</v>
      </c>
      <c r="E330" s="95" t="s">
        <v>18</v>
      </c>
      <c r="F330" s="43" t="s">
        <v>19</v>
      </c>
      <c r="G330" s="33" t="s">
        <v>20</v>
      </c>
      <c r="H330" s="96" t="s">
        <v>21</v>
      </c>
      <c r="I330" s="96">
        <v>7.8</v>
      </c>
      <c r="J330" s="96">
        <v>1</v>
      </c>
      <c r="K330" s="96">
        <f t="shared" si="26"/>
        <v>7.8</v>
      </c>
      <c r="L330" s="105">
        <v>8.35</v>
      </c>
      <c r="M330" s="164">
        <v>78.156</v>
      </c>
      <c r="N330" s="106" t="s">
        <v>22</v>
      </c>
      <c r="O330" s="120" t="s">
        <v>23</v>
      </c>
    </row>
    <row r="331" ht="54" spans="1:15">
      <c r="A331" s="155">
        <v>329</v>
      </c>
      <c r="B331" s="154"/>
      <c r="C331" s="94"/>
      <c r="D331" s="95" t="s">
        <v>25</v>
      </c>
      <c r="E331" s="95" t="s">
        <v>18</v>
      </c>
      <c r="F331" s="43" t="s">
        <v>19</v>
      </c>
      <c r="G331" s="33" t="s">
        <v>20</v>
      </c>
      <c r="H331" s="96" t="s">
        <v>21</v>
      </c>
      <c r="I331" s="96">
        <v>1.3</v>
      </c>
      <c r="J331" s="96">
        <v>2</v>
      </c>
      <c r="K331" s="96">
        <f t="shared" si="26"/>
        <v>2.6</v>
      </c>
      <c r="L331" s="105">
        <v>8.35</v>
      </c>
      <c r="M331" s="164">
        <v>26.052</v>
      </c>
      <c r="N331" s="106" t="s">
        <v>22</v>
      </c>
      <c r="O331" s="120" t="s">
        <v>23</v>
      </c>
    </row>
    <row r="332" ht="54" spans="1:15">
      <c r="A332" s="92">
        <v>330</v>
      </c>
      <c r="B332" s="154"/>
      <c r="C332" s="94"/>
      <c r="D332" s="95" t="s">
        <v>26</v>
      </c>
      <c r="E332" s="95" t="s">
        <v>27</v>
      </c>
      <c r="F332" s="43" t="s">
        <v>47</v>
      </c>
      <c r="G332" s="33" t="s">
        <v>20</v>
      </c>
      <c r="H332" s="96" t="s">
        <v>21</v>
      </c>
      <c r="I332" s="96">
        <f>I331+0.1</f>
        <v>1.4</v>
      </c>
      <c r="J332" s="96">
        <v>6</v>
      </c>
      <c r="K332" s="96">
        <f t="shared" si="26"/>
        <v>8.4</v>
      </c>
      <c r="L332" s="105">
        <v>14.54</v>
      </c>
      <c r="M332" s="164">
        <v>146.5632</v>
      </c>
      <c r="N332" s="106" t="s">
        <v>22</v>
      </c>
      <c r="O332" s="120" t="s">
        <v>23</v>
      </c>
    </row>
    <row r="333" ht="54" spans="1:15">
      <c r="A333" s="155">
        <v>331</v>
      </c>
      <c r="B333" s="154"/>
      <c r="C333" s="156"/>
      <c r="D333" s="95" t="s">
        <v>29</v>
      </c>
      <c r="E333" s="95" t="s">
        <v>30</v>
      </c>
      <c r="F333" s="43" t="s">
        <v>31</v>
      </c>
      <c r="G333" s="33" t="s">
        <v>20</v>
      </c>
      <c r="H333" s="96" t="s">
        <v>32</v>
      </c>
      <c r="I333" s="27">
        <v>3.38</v>
      </c>
      <c r="J333" s="27">
        <v>1</v>
      </c>
      <c r="K333" s="27">
        <v>3.38</v>
      </c>
      <c r="L333" s="105">
        <v>94.2</v>
      </c>
      <c r="M333" s="164">
        <v>382.0752</v>
      </c>
      <c r="N333" s="106" t="s">
        <v>22</v>
      </c>
      <c r="O333" s="120" t="s">
        <v>23</v>
      </c>
    </row>
    <row r="334" ht="94.5" spans="1:15">
      <c r="A334" s="92">
        <v>332</v>
      </c>
      <c r="B334" s="154"/>
      <c r="C334" s="157" t="s">
        <v>33</v>
      </c>
      <c r="D334" s="95" t="s">
        <v>34</v>
      </c>
      <c r="E334" s="95" t="s">
        <v>18</v>
      </c>
      <c r="F334" s="43" t="s">
        <v>35</v>
      </c>
      <c r="G334" s="44" t="s">
        <v>36</v>
      </c>
      <c r="H334" s="96" t="s">
        <v>21</v>
      </c>
      <c r="I334" s="96">
        <v>1.238</v>
      </c>
      <c r="J334" s="96">
        <v>13</v>
      </c>
      <c r="K334" s="105">
        <f t="shared" ref="K334:K345" si="27">I334*J334</f>
        <v>16.094</v>
      </c>
      <c r="L334" s="105">
        <v>3.77</v>
      </c>
      <c r="M334" s="164">
        <v>14.5618512</v>
      </c>
      <c r="N334" s="106" t="s">
        <v>22</v>
      </c>
      <c r="O334" s="120" t="s">
        <v>37</v>
      </c>
    </row>
    <row r="335" ht="94.5" spans="1:15">
      <c r="A335" s="155">
        <v>333</v>
      </c>
      <c r="B335" s="154"/>
      <c r="C335" s="94"/>
      <c r="D335" s="95" t="s">
        <v>38</v>
      </c>
      <c r="E335" s="95" t="s">
        <v>39</v>
      </c>
      <c r="F335" s="43" t="s">
        <v>40</v>
      </c>
      <c r="G335" s="44" t="s">
        <v>36</v>
      </c>
      <c r="H335" s="96" t="s">
        <v>21</v>
      </c>
      <c r="I335" s="96">
        <f>I330+I331*2</f>
        <v>10.4</v>
      </c>
      <c r="J335" s="96">
        <v>1</v>
      </c>
      <c r="K335" s="96">
        <f t="shared" si="27"/>
        <v>10.4</v>
      </c>
      <c r="L335" s="105">
        <v>3.84</v>
      </c>
      <c r="M335" s="164">
        <v>9.58464</v>
      </c>
      <c r="N335" s="106" t="s">
        <v>22</v>
      </c>
      <c r="O335" s="120" t="s">
        <v>37</v>
      </c>
    </row>
    <row r="336" ht="94.5" spans="1:15">
      <c r="A336" s="92">
        <v>334</v>
      </c>
      <c r="B336" s="154"/>
      <c r="C336" s="94"/>
      <c r="D336" s="95" t="s">
        <v>41</v>
      </c>
      <c r="E336" s="95" t="s">
        <v>42</v>
      </c>
      <c r="F336" s="43" t="s">
        <v>43</v>
      </c>
      <c r="G336" s="44" t="s">
        <v>36</v>
      </c>
      <c r="H336" s="96" t="s">
        <v>21</v>
      </c>
      <c r="I336" s="96">
        <f>I335</f>
        <v>10.4</v>
      </c>
      <c r="J336" s="96">
        <v>2</v>
      </c>
      <c r="K336" s="96">
        <f t="shared" si="27"/>
        <v>20.8</v>
      </c>
      <c r="L336" s="105">
        <v>0.94</v>
      </c>
      <c r="M336" s="164">
        <v>4.69248</v>
      </c>
      <c r="N336" s="106" t="s">
        <v>22</v>
      </c>
      <c r="O336" s="120" t="s">
        <v>37</v>
      </c>
    </row>
    <row r="337" ht="94.5" spans="1:15">
      <c r="A337" s="155">
        <v>335</v>
      </c>
      <c r="B337" s="154"/>
      <c r="C337" s="94"/>
      <c r="D337" s="160" t="s">
        <v>44</v>
      </c>
      <c r="E337" s="160" t="s">
        <v>42</v>
      </c>
      <c r="F337" s="161" t="s">
        <v>45</v>
      </c>
      <c r="G337" s="44" t="s">
        <v>36</v>
      </c>
      <c r="H337" s="157" t="s">
        <v>21</v>
      </c>
      <c r="I337" s="157">
        <f>I335</f>
        <v>10.4</v>
      </c>
      <c r="J337" s="157">
        <v>1</v>
      </c>
      <c r="K337" s="157">
        <f t="shared" si="27"/>
        <v>10.4</v>
      </c>
      <c r="L337" s="108">
        <v>3.92</v>
      </c>
      <c r="M337" s="165">
        <v>9.78432</v>
      </c>
      <c r="N337" s="166" t="s">
        <v>22</v>
      </c>
      <c r="O337" s="120" t="s">
        <v>37</v>
      </c>
    </row>
    <row r="338" ht="94.5" spans="1:15">
      <c r="A338" s="92">
        <v>336</v>
      </c>
      <c r="B338" s="154"/>
      <c r="C338" s="96" t="s">
        <v>48</v>
      </c>
      <c r="D338" s="95" t="s">
        <v>49</v>
      </c>
      <c r="E338" s="95" t="s">
        <v>18</v>
      </c>
      <c r="F338" s="43" t="s">
        <v>57</v>
      </c>
      <c r="G338" s="44" t="s">
        <v>36</v>
      </c>
      <c r="H338" s="96" t="s">
        <v>21</v>
      </c>
      <c r="I338" s="96">
        <v>4.5</v>
      </c>
      <c r="J338" s="96">
        <v>2</v>
      </c>
      <c r="K338" s="96">
        <f t="shared" si="27"/>
        <v>9</v>
      </c>
      <c r="L338" s="105">
        <v>3.77</v>
      </c>
      <c r="M338" s="164">
        <v>8.1432</v>
      </c>
      <c r="N338" s="106" t="s">
        <v>22</v>
      </c>
      <c r="O338" s="120" t="s">
        <v>37</v>
      </c>
    </row>
    <row r="339" ht="94.5" spans="1:15">
      <c r="A339" s="155">
        <v>337</v>
      </c>
      <c r="B339" s="154"/>
      <c r="C339" s="96"/>
      <c r="D339" s="95" t="s">
        <v>50</v>
      </c>
      <c r="E339" s="95" t="s">
        <v>51</v>
      </c>
      <c r="F339" s="95" t="s">
        <v>52</v>
      </c>
      <c r="G339" s="44" t="s">
        <v>36</v>
      </c>
      <c r="H339" s="96" t="s">
        <v>21</v>
      </c>
      <c r="I339" s="96">
        <v>0.5</v>
      </c>
      <c r="J339" s="109">
        <f>I338/0.3</f>
        <v>15</v>
      </c>
      <c r="K339" s="110">
        <f t="shared" si="27"/>
        <v>7.5</v>
      </c>
      <c r="L339" s="105">
        <v>2.47</v>
      </c>
      <c r="M339" s="164">
        <v>4.446</v>
      </c>
      <c r="N339" s="106" t="s">
        <v>22</v>
      </c>
      <c r="O339" s="120" t="s">
        <v>37</v>
      </c>
    </row>
    <row r="340" ht="94.5" spans="1:15">
      <c r="A340" s="92">
        <v>338</v>
      </c>
      <c r="B340" s="154"/>
      <c r="C340" s="96"/>
      <c r="D340" s="95" t="s">
        <v>53</v>
      </c>
      <c r="E340" s="95" t="s">
        <v>42</v>
      </c>
      <c r="F340" s="95" t="s">
        <v>43</v>
      </c>
      <c r="G340" s="44" t="s">
        <v>36</v>
      </c>
      <c r="H340" s="96" t="s">
        <v>21</v>
      </c>
      <c r="I340" s="96">
        <f>I338-2</f>
        <v>2.5</v>
      </c>
      <c r="J340" s="96">
        <v>5</v>
      </c>
      <c r="K340" s="96">
        <f t="shared" si="27"/>
        <v>12.5</v>
      </c>
      <c r="L340" s="105">
        <v>0.94</v>
      </c>
      <c r="M340" s="164">
        <v>2.82</v>
      </c>
      <c r="N340" s="106" t="s">
        <v>22</v>
      </c>
      <c r="O340" s="120" t="s">
        <v>37</v>
      </c>
    </row>
    <row r="341" ht="95.25" spans="1:15">
      <c r="A341" s="155">
        <v>339</v>
      </c>
      <c r="B341" s="158"/>
      <c r="C341" s="99"/>
      <c r="D341" s="100" t="s">
        <v>54</v>
      </c>
      <c r="E341" s="100" t="s">
        <v>42</v>
      </c>
      <c r="F341" s="100" t="s">
        <v>55</v>
      </c>
      <c r="G341" s="44" t="s">
        <v>36</v>
      </c>
      <c r="H341" s="99" t="s">
        <v>21</v>
      </c>
      <c r="I341" s="99">
        <v>1.8</v>
      </c>
      <c r="J341" s="111">
        <f>I340/0.55+1</f>
        <v>5.54545454545454</v>
      </c>
      <c r="K341" s="111">
        <f t="shared" si="27"/>
        <v>9.98181818181818</v>
      </c>
      <c r="L341" s="112">
        <v>1.57</v>
      </c>
      <c r="M341" s="165">
        <v>3.76114909090909</v>
      </c>
      <c r="N341" s="113" t="s">
        <v>22</v>
      </c>
      <c r="O341" s="120" t="s">
        <v>37</v>
      </c>
    </row>
    <row r="342" ht="54" spans="1:15">
      <c r="A342" s="92">
        <v>340</v>
      </c>
      <c r="B342" s="153" t="s">
        <v>82</v>
      </c>
      <c r="C342" s="88" t="s">
        <v>16</v>
      </c>
      <c r="D342" s="89" t="s">
        <v>17</v>
      </c>
      <c r="E342" s="89" t="s">
        <v>18</v>
      </c>
      <c r="F342" s="90" t="s">
        <v>19</v>
      </c>
      <c r="G342" s="33" t="s">
        <v>20</v>
      </c>
      <c r="H342" s="91" t="s">
        <v>21</v>
      </c>
      <c r="I342" s="91">
        <v>5.8</v>
      </c>
      <c r="J342" s="91">
        <v>1</v>
      </c>
      <c r="K342" s="91">
        <f t="shared" si="27"/>
        <v>5.8</v>
      </c>
      <c r="L342" s="102">
        <v>8.35</v>
      </c>
      <c r="M342" s="163">
        <v>58.116</v>
      </c>
      <c r="N342" s="104" t="s">
        <v>22</v>
      </c>
      <c r="O342" s="120" t="s">
        <v>23</v>
      </c>
    </row>
    <row r="343" ht="54" spans="1:15">
      <c r="A343" s="155">
        <v>341</v>
      </c>
      <c r="B343" s="154"/>
      <c r="C343" s="94"/>
      <c r="D343" s="95" t="s">
        <v>24</v>
      </c>
      <c r="E343" s="95" t="s">
        <v>18</v>
      </c>
      <c r="F343" s="43" t="s">
        <v>19</v>
      </c>
      <c r="G343" s="33" t="s">
        <v>20</v>
      </c>
      <c r="H343" s="96" t="s">
        <v>21</v>
      </c>
      <c r="I343" s="96">
        <v>7.8</v>
      </c>
      <c r="J343" s="96">
        <v>1</v>
      </c>
      <c r="K343" s="96">
        <f t="shared" si="27"/>
        <v>7.8</v>
      </c>
      <c r="L343" s="105">
        <v>8.35</v>
      </c>
      <c r="M343" s="164">
        <v>78.156</v>
      </c>
      <c r="N343" s="106" t="s">
        <v>22</v>
      </c>
      <c r="O343" s="120" t="s">
        <v>23</v>
      </c>
    </row>
    <row r="344" ht="54" spans="1:15">
      <c r="A344" s="92">
        <v>342</v>
      </c>
      <c r="B344" s="154"/>
      <c r="C344" s="94"/>
      <c r="D344" s="95" t="s">
        <v>25</v>
      </c>
      <c r="E344" s="95" t="s">
        <v>18</v>
      </c>
      <c r="F344" s="43" t="s">
        <v>19</v>
      </c>
      <c r="G344" s="33" t="s">
        <v>20</v>
      </c>
      <c r="H344" s="96" t="s">
        <v>21</v>
      </c>
      <c r="I344" s="96">
        <v>1.3</v>
      </c>
      <c r="J344" s="96">
        <v>2</v>
      </c>
      <c r="K344" s="96">
        <f t="shared" si="27"/>
        <v>2.6</v>
      </c>
      <c r="L344" s="105">
        <v>8.35</v>
      </c>
      <c r="M344" s="164">
        <v>26.052</v>
      </c>
      <c r="N344" s="106" t="s">
        <v>22</v>
      </c>
      <c r="O344" s="120" t="s">
        <v>23</v>
      </c>
    </row>
    <row r="345" ht="54" spans="1:15">
      <c r="A345" s="155">
        <v>343</v>
      </c>
      <c r="B345" s="154"/>
      <c r="C345" s="94"/>
      <c r="D345" s="95" t="s">
        <v>26</v>
      </c>
      <c r="E345" s="95" t="s">
        <v>27</v>
      </c>
      <c r="F345" s="43" t="s">
        <v>47</v>
      </c>
      <c r="G345" s="33" t="s">
        <v>20</v>
      </c>
      <c r="H345" s="96" t="s">
        <v>21</v>
      </c>
      <c r="I345" s="96">
        <f>I344+0.1</f>
        <v>1.4</v>
      </c>
      <c r="J345" s="96">
        <v>6</v>
      </c>
      <c r="K345" s="96">
        <f t="shared" si="27"/>
        <v>8.4</v>
      </c>
      <c r="L345" s="105">
        <v>14.54</v>
      </c>
      <c r="M345" s="164">
        <v>146.5632</v>
      </c>
      <c r="N345" s="106" t="s">
        <v>22</v>
      </c>
      <c r="O345" s="120" t="s">
        <v>23</v>
      </c>
    </row>
    <row r="346" ht="54" spans="1:15">
      <c r="A346" s="92">
        <v>344</v>
      </c>
      <c r="B346" s="154"/>
      <c r="C346" s="156"/>
      <c r="D346" s="95" t="s">
        <v>29</v>
      </c>
      <c r="E346" s="95" t="s">
        <v>30</v>
      </c>
      <c r="F346" s="43" t="s">
        <v>31</v>
      </c>
      <c r="G346" s="33" t="s">
        <v>20</v>
      </c>
      <c r="H346" s="96" t="s">
        <v>32</v>
      </c>
      <c r="I346" s="27">
        <v>3.38</v>
      </c>
      <c r="J346" s="27">
        <v>1</v>
      </c>
      <c r="K346" s="27">
        <v>3.38</v>
      </c>
      <c r="L346" s="105">
        <v>94.2</v>
      </c>
      <c r="M346" s="164">
        <v>382.0752</v>
      </c>
      <c r="N346" s="106" t="s">
        <v>22</v>
      </c>
      <c r="O346" s="120" t="s">
        <v>23</v>
      </c>
    </row>
    <row r="347" ht="94.5" spans="1:15">
      <c r="A347" s="155">
        <v>345</v>
      </c>
      <c r="B347" s="154"/>
      <c r="C347" s="157" t="s">
        <v>33</v>
      </c>
      <c r="D347" s="95" t="s">
        <v>34</v>
      </c>
      <c r="E347" s="95" t="s">
        <v>18</v>
      </c>
      <c r="F347" s="43" t="s">
        <v>35</v>
      </c>
      <c r="G347" s="44" t="s">
        <v>36</v>
      </c>
      <c r="H347" s="96" t="s">
        <v>21</v>
      </c>
      <c r="I347" s="96">
        <v>1.238</v>
      </c>
      <c r="J347" s="96">
        <v>13</v>
      </c>
      <c r="K347" s="105">
        <f t="shared" ref="K347:K358" si="28">I347*J347</f>
        <v>16.094</v>
      </c>
      <c r="L347" s="105">
        <v>3.77</v>
      </c>
      <c r="M347" s="164">
        <v>14.5618512</v>
      </c>
      <c r="N347" s="106" t="s">
        <v>22</v>
      </c>
      <c r="O347" s="120" t="s">
        <v>37</v>
      </c>
    </row>
    <row r="348" ht="94.5" spans="1:15">
      <c r="A348" s="92">
        <v>346</v>
      </c>
      <c r="B348" s="154"/>
      <c r="C348" s="94"/>
      <c r="D348" s="95" t="s">
        <v>38</v>
      </c>
      <c r="E348" s="95" t="s">
        <v>39</v>
      </c>
      <c r="F348" s="43" t="s">
        <v>40</v>
      </c>
      <c r="G348" s="44" t="s">
        <v>36</v>
      </c>
      <c r="H348" s="96" t="s">
        <v>21</v>
      </c>
      <c r="I348" s="96">
        <f>I343+I344*2</f>
        <v>10.4</v>
      </c>
      <c r="J348" s="96">
        <v>1</v>
      </c>
      <c r="K348" s="96">
        <f t="shared" si="28"/>
        <v>10.4</v>
      </c>
      <c r="L348" s="105">
        <v>3.84</v>
      </c>
      <c r="M348" s="164">
        <v>9.58464</v>
      </c>
      <c r="N348" s="106" t="s">
        <v>22</v>
      </c>
      <c r="O348" s="120" t="s">
        <v>37</v>
      </c>
    </row>
    <row r="349" ht="94.5" spans="1:15">
      <c r="A349" s="155">
        <v>347</v>
      </c>
      <c r="B349" s="154"/>
      <c r="C349" s="94"/>
      <c r="D349" s="95" t="s">
        <v>41</v>
      </c>
      <c r="E349" s="95" t="s">
        <v>42</v>
      </c>
      <c r="F349" s="43" t="s">
        <v>43</v>
      </c>
      <c r="G349" s="44" t="s">
        <v>36</v>
      </c>
      <c r="H349" s="96" t="s">
        <v>21</v>
      </c>
      <c r="I349" s="96">
        <f>I348</f>
        <v>10.4</v>
      </c>
      <c r="J349" s="96">
        <v>2</v>
      </c>
      <c r="K349" s="96">
        <f t="shared" si="28"/>
        <v>20.8</v>
      </c>
      <c r="L349" s="105">
        <v>0.94</v>
      </c>
      <c r="M349" s="164">
        <v>4.69248</v>
      </c>
      <c r="N349" s="106" t="s">
        <v>22</v>
      </c>
      <c r="O349" s="120" t="s">
        <v>37</v>
      </c>
    </row>
    <row r="350" ht="94.5" spans="1:15">
      <c r="A350" s="92">
        <v>348</v>
      </c>
      <c r="B350" s="154"/>
      <c r="C350" s="94"/>
      <c r="D350" s="160" t="s">
        <v>44</v>
      </c>
      <c r="E350" s="160" t="s">
        <v>42</v>
      </c>
      <c r="F350" s="161" t="s">
        <v>45</v>
      </c>
      <c r="G350" s="44" t="s">
        <v>36</v>
      </c>
      <c r="H350" s="157" t="s">
        <v>21</v>
      </c>
      <c r="I350" s="157">
        <f>I348</f>
        <v>10.4</v>
      </c>
      <c r="J350" s="157">
        <v>1</v>
      </c>
      <c r="K350" s="157">
        <f t="shared" si="28"/>
        <v>10.4</v>
      </c>
      <c r="L350" s="108">
        <v>3.92</v>
      </c>
      <c r="M350" s="165">
        <v>9.78432</v>
      </c>
      <c r="N350" s="166" t="s">
        <v>22</v>
      </c>
      <c r="O350" s="120" t="s">
        <v>37</v>
      </c>
    </row>
    <row r="351" ht="94.5" spans="1:15">
      <c r="A351" s="155">
        <v>349</v>
      </c>
      <c r="B351" s="154"/>
      <c r="C351" s="96" t="s">
        <v>48</v>
      </c>
      <c r="D351" s="95" t="s">
        <v>49</v>
      </c>
      <c r="E351" s="95" t="s">
        <v>18</v>
      </c>
      <c r="F351" s="43" t="s">
        <v>57</v>
      </c>
      <c r="G351" s="44" t="s">
        <v>36</v>
      </c>
      <c r="H351" s="96" t="s">
        <v>21</v>
      </c>
      <c r="I351" s="96">
        <v>7.1</v>
      </c>
      <c r="J351" s="96">
        <v>2</v>
      </c>
      <c r="K351" s="96">
        <f t="shared" si="28"/>
        <v>14.2</v>
      </c>
      <c r="L351" s="105">
        <v>3.77</v>
      </c>
      <c r="M351" s="164">
        <v>12.84816</v>
      </c>
      <c r="N351" s="106" t="s">
        <v>22</v>
      </c>
      <c r="O351" s="120" t="s">
        <v>37</v>
      </c>
    </row>
    <row r="352" ht="94.5" spans="1:15">
      <c r="A352" s="92">
        <v>350</v>
      </c>
      <c r="B352" s="154"/>
      <c r="C352" s="96"/>
      <c r="D352" s="95" t="s">
        <v>50</v>
      </c>
      <c r="E352" s="95" t="s">
        <v>51</v>
      </c>
      <c r="F352" s="95" t="s">
        <v>52</v>
      </c>
      <c r="G352" s="44" t="s">
        <v>36</v>
      </c>
      <c r="H352" s="96" t="s">
        <v>21</v>
      </c>
      <c r="I352" s="96">
        <v>0.5</v>
      </c>
      <c r="J352" s="109">
        <f>I351/0.3</f>
        <v>23.6666666666667</v>
      </c>
      <c r="K352" s="110">
        <f t="shared" si="28"/>
        <v>11.8333333333333</v>
      </c>
      <c r="L352" s="105">
        <v>2.47</v>
      </c>
      <c r="M352" s="164">
        <v>7.0148</v>
      </c>
      <c r="N352" s="106" t="s">
        <v>22</v>
      </c>
      <c r="O352" s="120" t="s">
        <v>37</v>
      </c>
    </row>
    <row r="353" ht="94.5" spans="1:15">
      <c r="A353" s="155">
        <v>351</v>
      </c>
      <c r="B353" s="154"/>
      <c r="C353" s="96"/>
      <c r="D353" s="95" t="s">
        <v>53</v>
      </c>
      <c r="E353" s="95" t="s">
        <v>42</v>
      </c>
      <c r="F353" s="95" t="s">
        <v>43</v>
      </c>
      <c r="G353" s="44" t="s">
        <v>36</v>
      </c>
      <c r="H353" s="96" t="s">
        <v>21</v>
      </c>
      <c r="I353" s="96">
        <f>I351-2</f>
        <v>5.1</v>
      </c>
      <c r="J353" s="96">
        <v>5</v>
      </c>
      <c r="K353" s="96">
        <f t="shared" si="28"/>
        <v>25.5</v>
      </c>
      <c r="L353" s="105">
        <v>0.94</v>
      </c>
      <c r="M353" s="164">
        <v>5.7528</v>
      </c>
      <c r="N353" s="106" t="s">
        <v>22</v>
      </c>
      <c r="O353" s="120" t="s">
        <v>37</v>
      </c>
    </row>
    <row r="354" ht="95.25" spans="1:15">
      <c r="A354" s="92">
        <v>352</v>
      </c>
      <c r="B354" s="158"/>
      <c r="C354" s="99"/>
      <c r="D354" s="100" t="s">
        <v>54</v>
      </c>
      <c r="E354" s="100" t="s">
        <v>42</v>
      </c>
      <c r="F354" s="100" t="s">
        <v>55</v>
      </c>
      <c r="G354" s="44" t="s">
        <v>36</v>
      </c>
      <c r="H354" s="99" t="s">
        <v>21</v>
      </c>
      <c r="I354" s="99">
        <v>1.8</v>
      </c>
      <c r="J354" s="111">
        <f>I353/0.55+1</f>
        <v>10.2727272727273</v>
      </c>
      <c r="K354" s="111">
        <f t="shared" si="28"/>
        <v>18.4909090909091</v>
      </c>
      <c r="L354" s="112">
        <v>1.57</v>
      </c>
      <c r="M354" s="165">
        <v>6.96737454545455</v>
      </c>
      <c r="N354" s="113" t="s">
        <v>22</v>
      </c>
      <c r="O354" s="120" t="s">
        <v>37</v>
      </c>
    </row>
    <row r="355" ht="54" spans="1:15">
      <c r="A355" s="155">
        <v>353</v>
      </c>
      <c r="B355" s="153" t="s">
        <v>83</v>
      </c>
      <c r="C355" s="88" t="s">
        <v>16</v>
      </c>
      <c r="D355" s="89" t="s">
        <v>17</v>
      </c>
      <c r="E355" s="89" t="s">
        <v>18</v>
      </c>
      <c r="F355" s="90" t="s">
        <v>19</v>
      </c>
      <c r="G355" s="33" t="s">
        <v>20</v>
      </c>
      <c r="H355" s="91" t="s">
        <v>21</v>
      </c>
      <c r="I355" s="91">
        <v>4.9</v>
      </c>
      <c r="J355" s="91">
        <v>1</v>
      </c>
      <c r="K355" s="91">
        <f t="shared" si="28"/>
        <v>4.9</v>
      </c>
      <c r="L355" s="102">
        <v>8.35</v>
      </c>
      <c r="M355" s="163">
        <v>49.098</v>
      </c>
      <c r="N355" s="104" t="s">
        <v>22</v>
      </c>
      <c r="O355" s="120" t="s">
        <v>23</v>
      </c>
    </row>
    <row r="356" ht="54" spans="1:15">
      <c r="A356" s="92">
        <v>354</v>
      </c>
      <c r="B356" s="154"/>
      <c r="C356" s="94"/>
      <c r="D356" s="95" t="s">
        <v>24</v>
      </c>
      <c r="E356" s="95" t="s">
        <v>18</v>
      </c>
      <c r="F356" s="43" t="s">
        <v>19</v>
      </c>
      <c r="G356" s="33" t="s">
        <v>20</v>
      </c>
      <c r="H356" s="96" t="s">
        <v>21</v>
      </c>
      <c r="I356" s="96">
        <v>6.6</v>
      </c>
      <c r="J356" s="96">
        <v>1</v>
      </c>
      <c r="K356" s="96">
        <f t="shared" si="28"/>
        <v>6.6</v>
      </c>
      <c r="L356" s="105">
        <v>8.35</v>
      </c>
      <c r="M356" s="164">
        <v>66.132</v>
      </c>
      <c r="N356" s="106" t="s">
        <v>22</v>
      </c>
      <c r="O356" s="120" t="s">
        <v>23</v>
      </c>
    </row>
    <row r="357" ht="54" spans="1:15">
      <c r="A357" s="155">
        <v>355</v>
      </c>
      <c r="B357" s="154"/>
      <c r="C357" s="94"/>
      <c r="D357" s="95" t="s">
        <v>25</v>
      </c>
      <c r="E357" s="95" t="s">
        <v>18</v>
      </c>
      <c r="F357" s="43" t="s">
        <v>19</v>
      </c>
      <c r="G357" s="33" t="s">
        <v>20</v>
      </c>
      <c r="H357" s="96" t="s">
        <v>21</v>
      </c>
      <c r="I357" s="96">
        <v>1.3</v>
      </c>
      <c r="J357" s="96">
        <v>2</v>
      </c>
      <c r="K357" s="96">
        <f t="shared" si="28"/>
        <v>2.6</v>
      </c>
      <c r="L357" s="105">
        <v>8.35</v>
      </c>
      <c r="M357" s="164">
        <v>26.052</v>
      </c>
      <c r="N357" s="106" t="s">
        <v>22</v>
      </c>
      <c r="O357" s="120" t="s">
        <v>23</v>
      </c>
    </row>
    <row r="358" ht="54" spans="1:15">
      <c r="A358" s="92">
        <v>356</v>
      </c>
      <c r="B358" s="154"/>
      <c r="C358" s="94"/>
      <c r="D358" s="95" t="s">
        <v>26</v>
      </c>
      <c r="E358" s="95" t="s">
        <v>27</v>
      </c>
      <c r="F358" s="43" t="s">
        <v>47</v>
      </c>
      <c r="G358" s="33" t="s">
        <v>20</v>
      </c>
      <c r="H358" s="96" t="s">
        <v>21</v>
      </c>
      <c r="I358" s="96">
        <f>I357+0.1</f>
        <v>1.4</v>
      </c>
      <c r="J358" s="96">
        <v>5</v>
      </c>
      <c r="K358" s="96">
        <f t="shared" si="28"/>
        <v>7</v>
      </c>
      <c r="L358" s="105">
        <v>14.54</v>
      </c>
      <c r="M358" s="164">
        <v>122.136</v>
      </c>
      <c r="N358" s="106" t="s">
        <v>22</v>
      </c>
      <c r="O358" s="120" t="s">
        <v>23</v>
      </c>
    </row>
    <row r="359" ht="54" spans="1:15">
      <c r="A359" s="155">
        <v>357</v>
      </c>
      <c r="B359" s="154"/>
      <c r="C359" s="156"/>
      <c r="D359" s="95" t="s">
        <v>29</v>
      </c>
      <c r="E359" s="95" t="s">
        <v>30</v>
      </c>
      <c r="F359" s="43" t="s">
        <v>31</v>
      </c>
      <c r="G359" s="33" t="s">
        <v>20</v>
      </c>
      <c r="H359" s="96" t="s">
        <v>32</v>
      </c>
      <c r="I359" s="27">
        <v>3.38</v>
      </c>
      <c r="J359" s="27">
        <v>1</v>
      </c>
      <c r="K359" s="27">
        <v>3.38</v>
      </c>
      <c r="L359" s="105">
        <v>94.2</v>
      </c>
      <c r="M359" s="164">
        <v>382.0752</v>
      </c>
      <c r="N359" s="106" t="s">
        <v>22</v>
      </c>
      <c r="O359" s="120" t="s">
        <v>23</v>
      </c>
    </row>
    <row r="360" ht="94.5" spans="1:15">
      <c r="A360" s="92">
        <v>358</v>
      </c>
      <c r="B360" s="154"/>
      <c r="C360" s="157" t="s">
        <v>33</v>
      </c>
      <c r="D360" s="95" t="s">
        <v>34</v>
      </c>
      <c r="E360" s="95" t="s">
        <v>18</v>
      </c>
      <c r="F360" s="43" t="s">
        <v>35</v>
      </c>
      <c r="G360" s="44" t="s">
        <v>36</v>
      </c>
      <c r="H360" s="96" t="s">
        <v>21</v>
      </c>
      <c r="I360" s="96">
        <v>1.238</v>
      </c>
      <c r="J360" s="96">
        <v>12</v>
      </c>
      <c r="K360" s="105">
        <f t="shared" ref="K360:K371" si="29">I360*J360</f>
        <v>14.856</v>
      </c>
      <c r="L360" s="105">
        <v>3.77</v>
      </c>
      <c r="M360" s="164">
        <v>13.4417088</v>
      </c>
      <c r="N360" s="106" t="s">
        <v>22</v>
      </c>
      <c r="O360" s="120" t="s">
        <v>37</v>
      </c>
    </row>
    <row r="361" ht="94.5" spans="1:15">
      <c r="A361" s="155">
        <v>359</v>
      </c>
      <c r="B361" s="154"/>
      <c r="C361" s="94"/>
      <c r="D361" s="95" t="s">
        <v>38</v>
      </c>
      <c r="E361" s="95" t="s">
        <v>39</v>
      </c>
      <c r="F361" s="43" t="s">
        <v>40</v>
      </c>
      <c r="G361" s="44" t="s">
        <v>36</v>
      </c>
      <c r="H361" s="96" t="s">
        <v>21</v>
      </c>
      <c r="I361" s="96">
        <f>I356+I357*2</f>
        <v>9.2</v>
      </c>
      <c r="J361" s="96">
        <v>1</v>
      </c>
      <c r="K361" s="96">
        <f t="shared" si="29"/>
        <v>9.2</v>
      </c>
      <c r="L361" s="105">
        <v>3.84</v>
      </c>
      <c r="M361" s="164">
        <v>8.47872</v>
      </c>
      <c r="N361" s="106" t="s">
        <v>22</v>
      </c>
      <c r="O361" s="120" t="s">
        <v>37</v>
      </c>
    </row>
    <row r="362" ht="94.5" spans="1:15">
      <c r="A362" s="92">
        <v>360</v>
      </c>
      <c r="B362" s="154"/>
      <c r="C362" s="94"/>
      <c r="D362" s="95" t="s">
        <v>41</v>
      </c>
      <c r="E362" s="95" t="s">
        <v>42</v>
      </c>
      <c r="F362" s="43" t="s">
        <v>43</v>
      </c>
      <c r="G362" s="44" t="s">
        <v>36</v>
      </c>
      <c r="H362" s="96" t="s">
        <v>21</v>
      </c>
      <c r="I362" s="96">
        <f>I361</f>
        <v>9.2</v>
      </c>
      <c r="J362" s="96">
        <v>2</v>
      </c>
      <c r="K362" s="96">
        <f t="shared" si="29"/>
        <v>18.4</v>
      </c>
      <c r="L362" s="105">
        <v>0.94</v>
      </c>
      <c r="M362" s="164">
        <v>4.15104</v>
      </c>
      <c r="N362" s="106" t="s">
        <v>22</v>
      </c>
      <c r="O362" s="120" t="s">
        <v>37</v>
      </c>
    </row>
    <row r="363" ht="94.5" spans="1:15">
      <c r="A363" s="155">
        <v>361</v>
      </c>
      <c r="B363" s="154"/>
      <c r="C363" s="94"/>
      <c r="D363" s="160" t="s">
        <v>44</v>
      </c>
      <c r="E363" s="160" t="s">
        <v>42</v>
      </c>
      <c r="F363" s="161" t="s">
        <v>45</v>
      </c>
      <c r="G363" s="44" t="s">
        <v>36</v>
      </c>
      <c r="H363" s="157" t="s">
        <v>21</v>
      </c>
      <c r="I363" s="157">
        <f>I361</f>
        <v>9.2</v>
      </c>
      <c r="J363" s="157">
        <v>1</v>
      </c>
      <c r="K363" s="157">
        <f t="shared" si="29"/>
        <v>9.2</v>
      </c>
      <c r="L363" s="108">
        <v>3.92</v>
      </c>
      <c r="M363" s="165">
        <v>8.65536</v>
      </c>
      <c r="N363" s="166" t="s">
        <v>22</v>
      </c>
      <c r="O363" s="120" t="s">
        <v>37</v>
      </c>
    </row>
    <row r="364" ht="94.5" spans="1:15">
      <c r="A364" s="92">
        <v>362</v>
      </c>
      <c r="B364" s="154"/>
      <c r="C364" s="96" t="s">
        <v>48</v>
      </c>
      <c r="D364" s="95" t="s">
        <v>49</v>
      </c>
      <c r="E364" s="95" t="s">
        <v>18</v>
      </c>
      <c r="F364" s="43" t="s">
        <v>57</v>
      </c>
      <c r="G364" s="44" t="s">
        <v>36</v>
      </c>
      <c r="H364" s="96" t="s">
        <v>21</v>
      </c>
      <c r="I364" s="96">
        <v>5.3</v>
      </c>
      <c r="J364" s="96">
        <v>2</v>
      </c>
      <c r="K364" s="96">
        <f t="shared" si="29"/>
        <v>10.6</v>
      </c>
      <c r="L364" s="105">
        <v>3.77</v>
      </c>
      <c r="M364" s="164">
        <v>9.59088</v>
      </c>
      <c r="N364" s="106" t="s">
        <v>22</v>
      </c>
      <c r="O364" s="120" t="s">
        <v>37</v>
      </c>
    </row>
    <row r="365" ht="94.5" spans="1:15">
      <c r="A365" s="155">
        <v>363</v>
      </c>
      <c r="B365" s="154"/>
      <c r="C365" s="96"/>
      <c r="D365" s="95" t="s">
        <v>50</v>
      </c>
      <c r="E365" s="95" t="s">
        <v>51</v>
      </c>
      <c r="F365" s="95" t="s">
        <v>52</v>
      </c>
      <c r="G365" s="44" t="s">
        <v>36</v>
      </c>
      <c r="H365" s="96" t="s">
        <v>21</v>
      </c>
      <c r="I365" s="96">
        <v>0.5</v>
      </c>
      <c r="J365" s="109">
        <f>I364/0.3</f>
        <v>17.6666666666667</v>
      </c>
      <c r="K365" s="110">
        <f t="shared" si="29"/>
        <v>8.83333333333333</v>
      </c>
      <c r="L365" s="105">
        <v>2.47</v>
      </c>
      <c r="M365" s="164">
        <v>5.2364</v>
      </c>
      <c r="N365" s="106" t="s">
        <v>22</v>
      </c>
      <c r="O365" s="120" t="s">
        <v>37</v>
      </c>
    </row>
    <row r="366" ht="94.5" spans="1:15">
      <c r="A366" s="92">
        <v>364</v>
      </c>
      <c r="B366" s="154"/>
      <c r="C366" s="96"/>
      <c r="D366" s="95" t="s">
        <v>53</v>
      </c>
      <c r="E366" s="95" t="s">
        <v>42</v>
      </c>
      <c r="F366" s="95" t="s">
        <v>43</v>
      </c>
      <c r="G366" s="44" t="s">
        <v>36</v>
      </c>
      <c r="H366" s="96" t="s">
        <v>21</v>
      </c>
      <c r="I366" s="96">
        <f>I364-2</f>
        <v>3.3</v>
      </c>
      <c r="J366" s="96">
        <v>5</v>
      </c>
      <c r="K366" s="96">
        <f t="shared" si="29"/>
        <v>16.5</v>
      </c>
      <c r="L366" s="105">
        <v>0.94</v>
      </c>
      <c r="M366" s="164">
        <v>3.7224</v>
      </c>
      <c r="N366" s="106" t="s">
        <v>22</v>
      </c>
      <c r="O366" s="120" t="s">
        <v>37</v>
      </c>
    </row>
    <row r="367" ht="95.25" spans="1:15">
      <c r="A367" s="155">
        <v>365</v>
      </c>
      <c r="B367" s="158"/>
      <c r="C367" s="99"/>
      <c r="D367" s="100" t="s">
        <v>54</v>
      </c>
      <c r="E367" s="100" t="s">
        <v>42</v>
      </c>
      <c r="F367" s="100" t="s">
        <v>55</v>
      </c>
      <c r="G367" s="44" t="s">
        <v>36</v>
      </c>
      <c r="H367" s="99" t="s">
        <v>21</v>
      </c>
      <c r="I367" s="99">
        <v>1.8</v>
      </c>
      <c r="J367" s="111">
        <f>I366/0.55+1</f>
        <v>7</v>
      </c>
      <c r="K367" s="111">
        <f t="shared" si="29"/>
        <v>12.6</v>
      </c>
      <c r="L367" s="112">
        <v>1.57</v>
      </c>
      <c r="M367" s="165">
        <v>4.74768</v>
      </c>
      <c r="N367" s="113" t="s">
        <v>22</v>
      </c>
      <c r="O367" s="120" t="s">
        <v>37</v>
      </c>
    </row>
    <row r="368" ht="54" spans="1:15">
      <c r="A368" s="92">
        <v>366</v>
      </c>
      <c r="B368" s="153" t="s">
        <v>84</v>
      </c>
      <c r="C368" s="88" t="s">
        <v>16</v>
      </c>
      <c r="D368" s="89" t="s">
        <v>17</v>
      </c>
      <c r="E368" s="89" t="s">
        <v>18</v>
      </c>
      <c r="F368" s="90" t="s">
        <v>19</v>
      </c>
      <c r="G368" s="33" t="s">
        <v>20</v>
      </c>
      <c r="H368" s="91" t="s">
        <v>21</v>
      </c>
      <c r="I368" s="91">
        <v>14.8</v>
      </c>
      <c r="J368" s="91">
        <v>1</v>
      </c>
      <c r="K368" s="91">
        <f t="shared" si="29"/>
        <v>14.8</v>
      </c>
      <c r="L368" s="102">
        <v>8.35</v>
      </c>
      <c r="M368" s="163">
        <v>148.296</v>
      </c>
      <c r="N368" s="104" t="s">
        <v>22</v>
      </c>
      <c r="O368" s="120" t="s">
        <v>23</v>
      </c>
    </row>
    <row r="369" ht="54" spans="1:15">
      <c r="A369" s="155">
        <v>367</v>
      </c>
      <c r="B369" s="154"/>
      <c r="C369" s="94"/>
      <c r="D369" s="95" t="s">
        <v>24</v>
      </c>
      <c r="E369" s="95" t="s">
        <v>18</v>
      </c>
      <c r="F369" s="43" t="s">
        <v>19</v>
      </c>
      <c r="G369" s="33" t="s">
        <v>20</v>
      </c>
      <c r="H369" s="96" t="s">
        <v>21</v>
      </c>
      <c r="I369" s="96">
        <v>20.2</v>
      </c>
      <c r="J369" s="96">
        <v>1</v>
      </c>
      <c r="K369" s="96">
        <f t="shared" si="29"/>
        <v>20.2</v>
      </c>
      <c r="L369" s="105">
        <v>8.35</v>
      </c>
      <c r="M369" s="164">
        <v>202.404</v>
      </c>
      <c r="N369" s="106" t="s">
        <v>22</v>
      </c>
      <c r="O369" s="120" t="s">
        <v>23</v>
      </c>
    </row>
    <row r="370" ht="54" spans="1:15">
      <c r="A370" s="92">
        <v>368</v>
      </c>
      <c r="B370" s="154"/>
      <c r="C370" s="94"/>
      <c r="D370" s="95" t="s">
        <v>25</v>
      </c>
      <c r="E370" s="95" t="s">
        <v>18</v>
      </c>
      <c r="F370" s="43" t="s">
        <v>19</v>
      </c>
      <c r="G370" s="33" t="s">
        <v>20</v>
      </c>
      <c r="H370" s="96" t="s">
        <v>21</v>
      </c>
      <c r="I370" s="96">
        <v>1.4</v>
      </c>
      <c r="J370" s="96">
        <v>2</v>
      </c>
      <c r="K370" s="96">
        <f t="shared" si="29"/>
        <v>2.8</v>
      </c>
      <c r="L370" s="105">
        <v>8.35</v>
      </c>
      <c r="M370" s="164">
        <v>28.056</v>
      </c>
      <c r="N370" s="106" t="s">
        <v>22</v>
      </c>
      <c r="O370" s="120" t="s">
        <v>23</v>
      </c>
    </row>
    <row r="371" ht="54" spans="1:15">
      <c r="A371" s="155">
        <v>369</v>
      </c>
      <c r="B371" s="154"/>
      <c r="C371" s="94"/>
      <c r="D371" s="95" t="s">
        <v>26</v>
      </c>
      <c r="E371" s="95" t="s">
        <v>27</v>
      </c>
      <c r="F371" s="43" t="s">
        <v>47</v>
      </c>
      <c r="G371" s="33" t="s">
        <v>20</v>
      </c>
      <c r="H371" s="96" t="s">
        <v>21</v>
      </c>
      <c r="I371" s="96">
        <f>I370+0.1</f>
        <v>1.5</v>
      </c>
      <c r="J371" s="96">
        <v>18</v>
      </c>
      <c r="K371" s="96">
        <f t="shared" si="29"/>
        <v>27</v>
      </c>
      <c r="L371" s="105">
        <v>14.54</v>
      </c>
      <c r="M371" s="164">
        <v>471.096</v>
      </c>
      <c r="N371" s="106" t="s">
        <v>22</v>
      </c>
      <c r="O371" s="120" t="s">
        <v>23</v>
      </c>
    </row>
    <row r="372" ht="54" spans="1:15">
      <c r="A372" s="92">
        <v>370</v>
      </c>
      <c r="B372" s="154"/>
      <c r="C372" s="156"/>
      <c r="D372" s="95" t="s">
        <v>29</v>
      </c>
      <c r="E372" s="95" t="s">
        <v>30</v>
      </c>
      <c r="F372" s="43" t="s">
        <v>31</v>
      </c>
      <c r="G372" s="33" t="s">
        <v>20</v>
      </c>
      <c r="H372" s="96" t="s">
        <v>32</v>
      </c>
      <c r="I372" s="27">
        <v>3.38</v>
      </c>
      <c r="J372" s="27">
        <v>1</v>
      </c>
      <c r="K372" s="27">
        <v>3.38</v>
      </c>
      <c r="L372" s="105">
        <v>94.2</v>
      </c>
      <c r="M372" s="164">
        <v>382.0752</v>
      </c>
      <c r="N372" s="106" t="s">
        <v>22</v>
      </c>
      <c r="O372" s="120" t="s">
        <v>23</v>
      </c>
    </row>
    <row r="373" ht="94.5" spans="1:15">
      <c r="A373" s="155">
        <v>371</v>
      </c>
      <c r="B373" s="154"/>
      <c r="C373" s="157" t="s">
        <v>33</v>
      </c>
      <c r="D373" s="95" t="s">
        <v>34</v>
      </c>
      <c r="E373" s="95" t="s">
        <v>18</v>
      </c>
      <c r="F373" s="43" t="s">
        <v>35</v>
      </c>
      <c r="G373" s="44" t="s">
        <v>36</v>
      </c>
      <c r="H373" s="96" t="s">
        <v>21</v>
      </c>
      <c r="I373" s="96">
        <v>1.238</v>
      </c>
      <c r="J373" s="96">
        <v>25</v>
      </c>
      <c r="K373" s="105">
        <f t="shared" ref="K373:K384" si="30">I373*J373</f>
        <v>30.95</v>
      </c>
      <c r="L373" s="105">
        <v>3.77</v>
      </c>
      <c r="M373" s="164">
        <v>28.00356</v>
      </c>
      <c r="N373" s="106" t="s">
        <v>22</v>
      </c>
      <c r="O373" s="120" t="s">
        <v>37</v>
      </c>
    </row>
    <row r="374" ht="94.5" spans="1:15">
      <c r="A374" s="92">
        <v>372</v>
      </c>
      <c r="B374" s="154"/>
      <c r="C374" s="94"/>
      <c r="D374" s="95" t="s">
        <v>38</v>
      </c>
      <c r="E374" s="95" t="s">
        <v>39</v>
      </c>
      <c r="F374" s="43" t="s">
        <v>40</v>
      </c>
      <c r="G374" s="44" t="s">
        <v>36</v>
      </c>
      <c r="H374" s="96" t="s">
        <v>21</v>
      </c>
      <c r="I374" s="96">
        <f>I369+I370*2</f>
        <v>23</v>
      </c>
      <c r="J374" s="96">
        <v>1</v>
      </c>
      <c r="K374" s="96">
        <f t="shared" si="30"/>
        <v>23</v>
      </c>
      <c r="L374" s="105">
        <v>3.84</v>
      </c>
      <c r="M374" s="164">
        <v>21.1968</v>
      </c>
      <c r="N374" s="106" t="s">
        <v>22</v>
      </c>
      <c r="O374" s="120" t="s">
        <v>37</v>
      </c>
    </row>
    <row r="375" ht="94.5" spans="1:15">
      <c r="A375" s="155">
        <v>373</v>
      </c>
      <c r="B375" s="154"/>
      <c r="C375" s="94"/>
      <c r="D375" s="95" t="s">
        <v>41</v>
      </c>
      <c r="E375" s="95" t="s">
        <v>42</v>
      </c>
      <c r="F375" s="43" t="s">
        <v>43</v>
      </c>
      <c r="G375" s="44" t="s">
        <v>36</v>
      </c>
      <c r="H375" s="96" t="s">
        <v>21</v>
      </c>
      <c r="I375" s="96">
        <f>I374</f>
        <v>23</v>
      </c>
      <c r="J375" s="96">
        <v>2</v>
      </c>
      <c r="K375" s="96">
        <f t="shared" si="30"/>
        <v>46</v>
      </c>
      <c r="L375" s="105">
        <v>0.94</v>
      </c>
      <c r="M375" s="164">
        <v>10.3776</v>
      </c>
      <c r="N375" s="106" t="s">
        <v>22</v>
      </c>
      <c r="O375" s="120" t="s">
        <v>37</v>
      </c>
    </row>
    <row r="376" ht="94.5" spans="1:15">
      <c r="A376" s="92">
        <v>374</v>
      </c>
      <c r="B376" s="154"/>
      <c r="C376" s="94"/>
      <c r="D376" s="160" t="s">
        <v>44</v>
      </c>
      <c r="E376" s="160" t="s">
        <v>42</v>
      </c>
      <c r="F376" s="161" t="s">
        <v>45</v>
      </c>
      <c r="G376" s="44" t="s">
        <v>36</v>
      </c>
      <c r="H376" s="157" t="s">
        <v>21</v>
      </c>
      <c r="I376" s="157">
        <f>I374</f>
        <v>23</v>
      </c>
      <c r="J376" s="157">
        <v>1</v>
      </c>
      <c r="K376" s="157">
        <f t="shared" si="30"/>
        <v>23</v>
      </c>
      <c r="L376" s="108">
        <v>3.92</v>
      </c>
      <c r="M376" s="165">
        <v>21.6384</v>
      </c>
      <c r="N376" s="166" t="s">
        <v>22</v>
      </c>
      <c r="O376" s="120" t="s">
        <v>37</v>
      </c>
    </row>
    <row r="377" ht="94.5" spans="1:15">
      <c r="A377" s="155">
        <v>375</v>
      </c>
      <c r="B377" s="154"/>
      <c r="C377" s="96" t="s">
        <v>48</v>
      </c>
      <c r="D377" s="95" t="s">
        <v>49</v>
      </c>
      <c r="E377" s="95" t="s">
        <v>18</v>
      </c>
      <c r="F377" s="43" t="s">
        <v>57</v>
      </c>
      <c r="G377" s="44" t="s">
        <v>36</v>
      </c>
      <c r="H377" s="96" t="s">
        <v>21</v>
      </c>
      <c r="I377" s="96">
        <v>5</v>
      </c>
      <c r="J377" s="96">
        <v>2</v>
      </c>
      <c r="K377" s="96">
        <f t="shared" si="30"/>
        <v>10</v>
      </c>
      <c r="L377" s="105">
        <v>3.77</v>
      </c>
      <c r="M377" s="164">
        <v>9.048</v>
      </c>
      <c r="N377" s="106" t="s">
        <v>22</v>
      </c>
      <c r="O377" s="120" t="s">
        <v>37</v>
      </c>
    </row>
    <row r="378" ht="94.5" spans="1:15">
      <c r="A378" s="92">
        <v>376</v>
      </c>
      <c r="B378" s="154"/>
      <c r="C378" s="96"/>
      <c r="D378" s="95" t="s">
        <v>50</v>
      </c>
      <c r="E378" s="95" t="s">
        <v>51</v>
      </c>
      <c r="F378" s="95" t="s">
        <v>52</v>
      </c>
      <c r="G378" s="44" t="s">
        <v>36</v>
      </c>
      <c r="H378" s="96" t="s">
        <v>21</v>
      </c>
      <c r="I378" s="96">
        <v>0.5</v>
      </c>
      <c r="J378" s="109">
        <f>I377/0.3</f>
        <v>16.6666666666667</v>
      </c>
      <c r="K378" s="110">
        <f t="shared" si="30"/>
        <v>8.33333333333333</v>
      </c>
      <c r="L378" s="105">
        <v>2.47</v>
      </c>
      <c r="M378" s="164">
        <v>4.94</v>
      </c>
      <c r="N378" s="106" t="s">
        <v>22</v>
      </c>
      <c r="O378" s="120" t="s">
        <v>37</v>
      </c>
    </row>
    <row r="379" ht="94.5" spans="1:15">
      <c r="A379" s="155">
        <v>377</v>
      </c>
      <c r="B379" s="154"/>
      <c r="C379" s="96"/>
      <c r="D379" s="95" t="s">
        <v>53</v>
      </c>
      <c r="E379" s="95" t="s">
        <v>42</v>
      </c>
      <c r="F379" s="95" t="s">
        <v>43</v>
      </c>
      <c r="G379" s="44" t="s">
        <v>36</v>
      </c>
      <c r="H379" s="96" t="s">
        <v>21</v>
      </c>
      <c r="I379" s="96">
        <f>I377-2</f>
        <v>3</v>
      </c>
      <c r="J379" s="96">
        <v>5</v>
      </c>
      <c r="K379" s="96">
        <f t="shared" si="30"/>
        <v>15</v>
      </c>
      <c r="L379" s="105">
        <v>0.94</v>
      </c>
      <c r="M379" s="164">
        <v>3.384</v>
      </c>
      <c r="N379" s="106" t="s">
        <v>22</v>
      </c>
      <c r="O379" s="120" t="s">
        <v>37</v>
      </c>
    </row>
    <row r="380" ht="95.25" spans="1:15">
      <c r="A380" s="92">
        <v>378</v>
      </c>
      <c r="B380" s="158"/>
      <c r="C380" s="99"/>
      <c r="D380" s="100" t="s">
        <v>54</v>
      </c>
      <c r="E380" s="100" t="s">
        <v>42</v>
      </c>
      <c r="F380" s="100" t="s">
        <v>55</v>
      </c>
      <c r="G380" s="44" t="s">
        <v>36</v>
      </c>
      <c r="H380" s="99" t="s">
        <v>21</v>
      </c>
      <c r="I380" s="99">
        <v>1.8</v>
      </c>
      <c r="J380" s="111">
        <f>I379/0.55+1</f>
        <v>6.45454545454545</v>
      </c>
      <c r="K380" s="111">
        <f t="shared" si="30"/>
        <v>11.6181818181818</v>
      </c>
      <c r="L380" s="112">
        <v>1.57</v>
      </c>
      <c r="M380" s="165">
        <v>4.37773090909091</v>
      </c>
      <c r="N380" s="113" t="s">
        <v>22</v>
      </c>
      <c r="O380" s="120" t="s">
        <v>37</v>
      </c>
    </row>
    <row r="381" ht="54" spans="1:15">
      <c r="A381" s="155">
        <v>379</v>
      </c>
      <c r="B381" s="87" t="s">
        <v>85</v>
      </c>
      <c r="C381" s="91" t="s">
        <v>16</v>
      </c>
      <c r="D381" s="89" t="s">
        <v>17</v>
      </c>
      <c r="E381" s="89" t="s">
        <v>18</v>
      </c>
      <c r="F381" s="90" t="s">
        <v>19</v>
      </c>
      <c r="G381" s="33" t="s">
        <v>20</v>
      </c>
      <c r="H381" s="91" t="s">
        <v>21</v>
      </c>
      <c r="I381" s="91">
        <v>6.3</v>
      </c>
      <c r="J381" s="91">
        <v>1</v>
      </c>
      <c r="K381" s="91">
        <f t="shared" si="30"/>
        <v>6.3</v>
      </c>
      <c r="L381" s="102">
        <v>8.35</v>
      </c>
      <c r="M381" s="163">
        <v>63.126</v>
      </c>
      <c r="N381" s="104" t="s">
        <v>22</v>
      </c>
      <c r="O381" s="120" t="s">
        <v>23</v>
      </c>
    </row>
    <row r="382" ht="54" spans="1:15">
      <c r="A382" s="92">
        <v>380</v>
      </c>
      <c r="B382" s="93"/>
      <c r="C382" s="96"/>
      <c r="D382" s="95" t="s">
        <v>24</v>
      </c>
      <c r="E382" s="95" t="s">
        <v>18</v>
      </c>
      <c r="F382" s="43" t="s">
        <v>19</v>
      </c>
      <c r="G382" s="33" t="s">
        <v>20</v>
      </c>
      <c r="H382" s="96" t="s">
        <v>21</v>
      </c>
      <c r="I382" s="96">
        <v>12.5</v>
      </c>
      <c r="J382" s="96">
        <v>1</v>
      </c>
      <c r="K382" s="96">
        <f t="shared" si="30"/>
        <v>12.5</v>
      </c>
      <c r="L382" s="105">
        <v>8.35</v>
      </c>
      <c r="M382" s="164">
        <v>125.25</v>
      </c>
      <c r="N382" s="106" t="s">
        <v>22</v>
      </c>
      <c r="O382" s="120" t="s">
        <v>23</v>
      </c>
    </row>
    <row r="383" ht="54" spans="1:15">
      <c r="A383" s="155">
        <v>381</v>
      </c>
      <c r="B383" s="93"/>
      <c r="C383" s="96"/>
      <c r="D383" s="95" t="s">
        <v>25</v>
      </c>
      <c r="E383" s="95" t="s">
        <v>18</v>
      </c>
      <c r="F383" s="43" t="s">
        <v>19</v>
      </c>
      <c r="G383" s="33" t="s">
        <v>20</v>
      </c>
      <c r="H383" s="96" t="s">
        <v>21</v>
      </c>
      <c r="I383" s="96" t="s">
        <v>86</v>
      </c>
      <c r="J383" s="96" t="s">
        <v>86</v>
      </c>
      <c r="K383" s="96" t="s">
        <v>86</v>
      </c>
      <c r="L383" s="105">
        <v>8.35</v>
      </c>
      <c r="M383" s="164">
        <v>0</v>
      </c>
      <c r="N383" s="106" t="s">
        <v>22</v>
      </c>
      <c r="O383" s="120" t="s">
        <v>23</v>
      </c>
    </row>
    <row r="384" ht="54" spans="1:15">
      <c r="A384" s="92">
        <v>382</v>
      </c>
      <c r="B384" s="93"/>
      <c r="C384" s="96"/>
      <c r="D384" s="95" t="s">
        <v>26</v>
      </c>
      <c r="E384" s="95" t="s">
        <v>27</v>
      </c>
      <c r="F384" s="43" t="s">
        <v>47</v>
      </c>
      <c r="G384" s="33" t="s">
        <v>20</v>
      </c>
      <c r="H384" s="96" t="s">
        <v>21</v>
      </c>
      <c r="I384" s="96">
        <v>1.1</v>
      </c>
      <c r="J384" s="96">
        <v>12</v>
      </c>
      <c r="K384" s="96">
        <f t="shared" si="30"/>
        <v>13.2</v>
      </c>
      <c r="L384" s="105">
        <v>14.54</v>
      </c>
      <c r="M384" s="164">
        <v>230.3136</v>
      </c>
      <c r="N384" s="106" t="s">
        <v>22</v>
      </c>
      <c r="O384" s="120" t="s">
        <v>23</v>
      </c>
    </row>
    <row r="385" ht="54" spans="1:15">
      <c r="A385" s="155">
        <v>383</v>
      </c>
      <c r="B385" s="93"/>
      <c r="C385" s="96"/>
      <c r="D385" s="95" t="s">
        <v>29</v>
      </c>
      <c r="E385" s="95" t="s">
        <v>30</v>
      </c>
      <c r="F385" s="43" t="s">
        <v>31</v>
      </c>
      <c r="G385" s="33" t="s">
        <v>20</v>
      </c>
      <c r="H385" s="96" t="s">
        <v>32</v>
      </c>
      <c r="I385" s="27">
        <v>3.38</v>
      </c>
      <c r="J385" s="27">
        <v>1</v>
      </c>
      <c r="K385" s="27">
        <v>3.38</v>
      </c>
      <c r="L385" s="105">
        <v>94.2</v>
      </c>
      <c r="M385" s="164">
        <v>382.0752</v>
      </c>
      <c r="N385" s="106" t="s">
        <v>22</v>
      </c>
      <c r="O385" s="120" t="s">
        <v>23</v>
      </c>
    </row>
    <row r="386" ht="94.5" spans="1:15">
      <c r="A386" s="92">
        <v>384</v>
      </c>
      <c r="B386" s="93"/>
      <c r="C386" s="96" t="s">
        <v>33</v>
      </c>
      <c r="D386" s="95" t="s">
        <v>34</v>
      </c>
      <c r="E386" s="95" t="s">
        <v>18</v>
      </c>
      <c r="F386" s="43" t="s">
        <v>35</v>
      </c>
      <c r="G386" s="44" t="s">
        <v>36</v>
      </c>
      <c r="H386" s="96" t="s">
        <v>21</v>
      </c>
      <c r="I386" s="96">
        <v>1.238</v>
      </c>
      <c r="J386" s="96"/>
      <c r="K386" s="105">
        <f t="shared" ref="K386:K393" si="31">I386*J386</f>
        <v>0</v>
      </c>
      <c r="L386" s="105">
        <v>3.77</v>
      </c>
      <c r="M386" s="164">
        <v>0</v>
      </c>
      <c r="N386" s="106" t="s">
        <v>22</v>
      </c>
      <c r="O386" s="120" t="s">
        <v>37</v>
      </c>
    </row>
    <row r="387" ht="94.5" spans="1:15">
      <c r="A387" s="155">
        <v>385</v>
      </c>
      <c r="B387" s="93"/>
      <c r="C387" s="96"/>
      <c r="D387" s="95" t="s">
        <v>38</v>
      </c>
      <c r="E387" s="95" t="s">
        <v>39</v>
      </c>
      <c r="F387" s="43" t="s">
        <v>40</v>
      </c>
      <c r="G387" s="44" t="s">
        <v>36</v>
      </c>
      <c r="H387" s="96" t="s">
        <v>21</v>
      </c>
      <c r="I387" s="96">
        <v>12.5</v>
      </c>
      <c r="J387" s="96">
        <v>1</v>
      </c>
      <c r="K387" s="96">
        <f t="shared" si="31"/>
        <v>12.5</v>
      </c>
      <c r="L387" s="105">
        <v>3.84</v>
      </c>
      <c r="M387" s="164">
        <v>11.52</v>
      </c>
      <c r="N387" s="106" t="s">
        <v>22</v>
      </c>
      <c r="O387" s="120" t="s">
        <v>37</v>
      </c>
    </row>
    <row r="388" ht="94.5" spans="1:15">
      <c r="A388" s="92">
        <v>386</v>
      </c>
      <c r="B388" s="93"/>
      <c r="C388" s="96"/>
      <c r="D388" s="95" t="s">
        <v>41</v>
      </c>
      <c r="E388" s="95" t="s">
        <v>42</v>
      </c>
      <c r="F388" s="43" t="s">
        <v>43</v>
      </c>
      <c r="G388" s="44" t="s">
        <v>36</v>
      </c>
      <c r="H388" s="96" t="s">
        <v>21</v>
      </c>
      <c r="I388" s="96">
        <f>I387</f>
        <v>12.5</v>
      </c>
      <c r="J388" s="96">
        <v>2</v>
      </c>
      <c r="K388" s="96">
        <f t="shared" si="31"/>
        <v>25</v>
      </c>
      <c r="L388" s="105">
        <v>0.94</v>
      </c>
      <c r="M388" s="164">
        <v>5.64</v>
      </c>
      <c r="N388" s="106" t="s">
        <v>22</v>
      </c>
      <c r="O388" s="120" t="s">
        <v>37</v>
      </c>
    </row>
    <row r="389" ht="94.5" spans="1:15">
      <c r="A389" s="155">
        <v>387</v>
      </c>
      <c r="B389" s="93"/>
      <c r="C389" s="96"/>
      <c r="D389" s="95" t="s">
        <v>44</v>
      </c>
      <c r="E389" s="95" t="s">
        <v>42</v>
      </c>
      <c r="F389" s="43" t="s">
        <v>45</v>
      </c>
      <c r="G389" s="44" t="s">
        <v>36</v>
      </c>
      <c r="H389" s="96" t="s">
        <v>21</v>
      </c>
      <c r="I389" s="96">
        <f>I387</f>
        <v>12.5</v>
      </c>
      <c r="J389" s="96">
        <v>1</v>
      </c>
      <c r="K389" s="96">
        <f t="shared" si="31"/>
        <v>12.5</v>
      </c>
      <c r="L389" s="105">
        <v>3.92</v>
      </c>
      <c r="M389" s="164">
        <v>11.76</v>
      </c>
      <c r="N389" s="106" t="s">
        <v>22</v>
      </c>
      <c r="O389" s="120" t="s">
        <v>37</v>
      </c>
    </row>
    <row r="390" ht="94.5" spans="1:15">
      <c r="A390" s="92">
        <v>388</v>
      </c>
      <c r="B390" s="93"/>
      <c r="C390" s="96" t="s">
        <v>48</v>
      </c>
      <c r="D390" s="95" t="s">
        <v>49</v>
      </c>
      <c r="E390" s="95" t="s">
        <v>18</v>
      </c>
      <c r="F390" s="43" t="s">
        <v>57</v>
      </c>
      <c r="G390" s="44" t="s">
        <v>36</v>
      </c>
      <c r="H390" s="96" t="s">
        <v>21</v>
      </c>
      <c r="I390" s="96">
        <v>5.6</v>
      </c>
      <c r="J390" s="96">
        <v>2</v>
      </c>
      <c r="K390" s="96">
        <f t="shared" si="31"/>
        <v>11.2</v>
      </c>
      <c r="L390" s="105">
        <v>3.77</v>
      </c>
      <c r="M390" s="164">
        <v>10.13376</v>
      </c>
      <c r="N390" s="106" t="s">
        <v>22</v>
      </c>
      <c r="O390" s="120" t="s">
        <v>37</v>
      </c>
    </row>
    <row r="391" ht="94.5" spans="1:15">
      <c r="A391" s="155">
        <v>389</v>
      </c>
      <c r="B391" s="93"/>
      <c r="C391" s="96"/>
      <c r="D391" s="95" t="s">
        <v>50</v>
      </c>
      <c r="E391" s="95" t="s">
        <v>51</v>
      </c>
      <c r="F391" s="95" t="s">
        <v>52</v>
      </c>
      <c r="G391" s="44" t="s">
        <v>36</v>
      </c>
      <c r="H391" s="96" t="s">
        <v>21</v>
      </c>
      <c r="I391" s="96">
        <v>0.5</v>
      </c>
      <c r="J391" s="109">
        <f>I390/0.3</f>
        <v>18.6666666666667</v>
      </c>
      <c r="K391" s="110">
        <f t="shared" si="31"/>
        <v>9.33333333333333</v>
      </c>
      <c r="L391" s="105">
        <v>2.47</v>
      </c>
      <c r="M391" s="164">
        <v>5.5328</v>
      </c>
      <c r="N391" s="106" t="s">
        <v>22</v>
      </c>
      <c r="O391" s="120" t="s">
        <v>37</v>
      </c>
    </row>
    <row r="392" ht="94.5" spans="1:15">
      <c r="A392" s="92">
        <v>390</v>
      </c>
      <c r="B392" s="93"/>
      <c r="C392" s="96"/>
      <c r="D392" s="95" t="s">
        <v>53</v>
      </c>
      <c r="E392" s="95" t="s">
        <v>42</v>
      </c>
      <c r="F392" s="95" t="s">
        <v>43</v>
      </c>
      <c r="G392" s="44" t="s">
        <v>36</v>
      </c>
      <c r="H392" s="96" t="s">
        <v>21</v>
      </c>
      <c r="I392" s="96">
        <f>I390-2</f>
        <v>3.6</v>
      </c>
      <c r="J392" s="96">
        <v>5</v>
      </c>
      <c r="K392" s="96">
        <f t="shared" si="31"/>
        <v>18</v>
      </c>
      <c r="L392" s="105">
        <v>0.94</v>
      </c>
      <c r="M392" s="164">
        <v>4.0608</v>
      </c>
      <c r="N392" s="106" t="s">
        <v>22</v>
      </c>
      <c r="O392" s="120" t="s">
        <v>37</v>
      </c>
    </row>
    <row r="393" ht="95.25" spans="1:15">
      <c r="A393" s="155">
        <v>391</v>
      </c>
      <c r="B393" s="98"/>
      <c r="C393" s="99"/>
      <c r="D393" s="100" t="s">
        <v>54</v>
      </c>
      <c r="E393" s="100" t="s">
        <v>42</v>
      </c>
      <c r="F393" s="100" t="s">
        <v>55</v>
      </c>
      <c r="G393" s="44" t="s">
        <v>36</v>
      </c>
      <c r="H393" s="99" t="s">
        <v>21</v>
      </c>
      <c r="I393" s="99">
        <v>1.8</v>
      </c>
      <c r="J393" s="111">
        <f>I392/0.55+1</f>
        <v>7.54545454545454</v>
      </c>
      <c r="K393" s="111">
        <f t="shared" si="31"/>
        <v>13.5818181818182</v>
      </c>
      <c r="L393" s="112">
        <v>1.57</v>
      </c>
      <c r="M393" s="167">
        <v>5.11762909090909</v>
      </c>
      <c r="N393" s="95" t="s">
        <v>22</v>
      </c>
      <c r="O393" s="120" t="s">
        <v>37</v>
      </c>
    </row>
  </sheetData>
  <autoFilter ref="A2:O393">
    <extLst/>
  </autoFilter>
  <mergeCells count="122">
    <mergeCell ref="A1:N1"/>
    <mergeCell ref="B3:B11"/>
    <mergeCell ref="B12:B24"/>
    <mergeCell ref="B25:B37"/>
    <mergeCell ref="B38:B50"/>
    <mergeCell ref="B51:B63"/>
    <mergeCell ref="B64:B76"/>
    <mergeCell ref="B77:B89"/>
    <mergeCell ref="B90:B102"/>
    <mergeCell ref="B103:B115"/>
    <mergeCell ref="B116:B128"/>
    <mergeCell ref="B129:B141"/>
    <mergeCell ref="B142:B154"/>
    <mergeCell ref="B155:B167"/>
    <mergeCell ref="B168:B180"/>
    <mergeCell ref="B181:B193"/>
    <mergeCell ref="B194:B206"/>
    <mergeCell ref="B207:B219"/>
    <mergeCell ref="B220:B232"/>
    <mergeCell ref="B233:B245"/>
    <mergeCell ref="B246:B254"/>
    <mergeCell ref="B255:B267"/>
    <mergeCell ref="B268:B276"/>
    <mergeCell ref="B277:B289"/>
    <mergeCell ref="B290:B302"/>
    <mergeCell ref="B303:B315"/>
    <mergeCell ref="B316:B328"/>
    <mergeCell ref="B329:B341"/>
    <mergeCell ref="B342:B354"/>
    <mergeCell ref="B355:B367"/>
    <mergeCell ref="B368:B380"/>
    <mergeCell ref="B381:B393"/>
    <mergeCell ref="C3:C7"/>
    <mergeCell ref="C8:C11"/>
    <mergeCell ref="C12:C16"/>
    <mergeCell ref="C17:C20"/>
    <mergeCell ref="C21:C24"/>
    <mergeCell ref="C25:C29"/>
    <mergeCell ref="C30:C33"/>
    <mergeCell ref="C34:C37"/>
    <mergeCell ref="C38:C42"/>
    <mergeCell ref="C43:C46"/>
    <mergeCell ref="C47:C50"/>
    <mergeCell ref="C51:C55"/>
    <mergeCell ref="C56:C59"/>
    <mergeCell ref="C60:C63"/>
    <mergeCell ref="C64:C68"/>
    <mergeCell ref="C69:C72"/>
    <mergeCell ref="C73:C76"/>
    <mergeCell ref="C77:C81"/>
    <mergeCell ref="C82:C85"/>
    <mergeCell ref="C86:C89"/>
    <mergeCell ref="C90:C94"/>
    <mergeCell ref="C95:C98"/>
    <mergeCell ref="C99:C102"/>
    <mergeCell ref="C103:C107"/>
    <mergeCell ref="C108:C111"/>
    <mergeCell ref="C112:C115"/>
    <mergeCell ref="C116:C120"/>
    <mergeCell ref="C121:C124"/>
    <mergeCell ref="C125:C128"/>
    <mergeCell ref="C129:C133"/>
    <mergeCell ref="C134:C137"/>
    <mergeCell ref="C138:C141"/>
    <mergeCell ref="C142:C146"/>
    <mergeCell ref="C147:C150"/>
    <mergeCell ref="C151:C154"/>
    <mergeCell ref="C155:C159"/>
    <mergeCell ref="C160:C163"/>
    <mergeCell ref="C164:C167"/>
    <mergeCell ref="C168:C172"/>
    <mergeCell ref="C173:C176"/>
    <mergeCell ref="C177:C180"/>
    <mergeCell ref="C181:C185"/>
    <mergeCell ref="C186:C189"/>
    <mergeCell ref="C190:C193"/>
    <mergeCell ref="C194:C198"/>
    <mergeCell ref="C199:C202"/>
    <mergeCell ref="C203:C206"/>
    <mergeCell ref="C207:C211"/>
    <mergeCell ref="C212:C215"/>
    <mergeCell ref="C216:C219"/>
    <mergeCell ref="C220:C224"/>
    <mergeCell ref="C225:C228"/>
    <mergeCell ref="C229:C232"/>
    <mergeCell ref="C233:C237"/>
    <mergeCell ref="C238:C241"/>
    <mergeCell ref="C242:C245"/>
    <mergeCell ref="C246:C250"/>
    <mergeCell ref="C251:C254"/>
    <mergeCell ref="C255:C259"/>
    <mergeCell ref="C260:C263"/>
    <mergeCell ref="C264:C267"/>
    <mergeCell ref="C268:C272"/>
    <mergeCell ref="C273:C276"/>
    <mergeCell ref="C277:C281"/>
    <mergeCell ref="C282:C285"/>
    <mergeCell ref="C286:C289"/>
    <mergeCell ref="C290:C294"/>
    <mergeCell ref="C295:C298"/>
    <mergeCell ref="C299:C302"/>
    <mergeCell ref="C303:C307"/>
    <mergeCell ref="C308:C311"/>
    <mergeCell ref="C312:C315"/>
    <mergeCell ref="C316:C320"/>
    <mergeCell ref="C321:C324"/>
    <mergeCell ref="C325:C328"/>
    <mergeCell ref="C329:C333"/>
    <mergeCell ref="C334:C337"/>
    <mergeCell ref="C338:C341"/>
    <mergeCell ref="C342:C346"/>
    <mergeCell ref="C347:C350"/>
    <mergeCell ref="C351:C354"/>
    <mergeCell ref="C355:C359"/>
    <mergeCell ref="C360:C363"/>
    <mergeCell ref="C364:C367"/>
    <mergeCell ref="C368:C372"/>
    <mergeCell ref="C373:C376"/>
    <mergeCell ref="C377:C380"/>
    <mergeCell ref="C381:C385"/>
    <mergeCell ref="C386:C389"/>
    <mergeCell ref="C390:C393"/>
  </mergeCells>
  <pageMargins left="0.7" right="0.7" top="0.75" bottom="0.75" header="0.3" footer="0.3"/>
  <pageSetup paperSize="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23"/>
  <sheetViews>
    <sheetView zoomScale="85" zoomScaleNormal="85" topLeftCell="A221" workbookViewId="0">
      <selection activeCell="G240" sqref="G240"/>
    </sheetView>
  </sheetViews>
  <sheetFormatPr defaultColWidth="9" defaultRowHeight="13.5"/>
  <cols>
    <col min="1" max="1" width="4.6283185840708" style="22" customWidth="1"/>
    <col min="2" max="2" width="13.3716814159292" style="83" customWidth="1"/>
    <col min="3" max="3" width="7" style="22" customWidth="1"/>
    <col min="4" max="4" width="17.5044247787611" style="22" customWidth="1"/>
    <col min="5" max="5" width="5.12389380530973" style="22" customWidth="1"/>
    <col min="6" max="6" width="12.5044247787611" style="22" customWidth="1"/>
    <col min="7" max="7" width="52.9469026548673" style="22" customWidth="1"/>
    <col min="8" max="8" width="6.3716814159292" style="22" customWidth="1"/>
    <col min="9" max="9" width="8.6283185840708" style="42" customWidth="1"/>
    <col min="10" max="10" width="4.6283185840708" style="42" customWidth="1"/>
    <col min="11" max="11" width="8.6283185840708" style="42" customWidth="1"/>
    <col min="12" max="12" width="8.6283185840708" style="121" customWidth="1"/>
    <col min="13" max="13" width="10.3716814159292" style="122" customWidth="1"/>
    <col min="14" max="14" width="8.87610619469027" style="22" customWidth="1"/>
    <col min="15" max="16384" width="9" style="22"/>
  </cols>
  <sheetData>
    <row r="1" ht="47.1" customHeight="1" spans="1:14">
      <c r="A1" s="123" t="s">
        <v>0</v>
      </c>
      <c r="B1" s="123"/>
      <c r="C1" s="123"/>
      <c r="D1" s="123"/>
      <c r="E1" s="123"/>
      <c r="F1" s="123"/>
      <c r="G1" s="123"/>
      <c r="H1" s="123"/>
      <c r="I1" s="123"/>
      <c r="J1" s="123"/>
      <c r="K1" s="123"/>
      <c r="L1" s="138"/>
      <c r="M1" s="138"/>
      <c r="N1" s="123"/>
    </row>
    <row r="2" s="120" customFormat="1" ht="33.95" customHeight="1" spans="1:14">
      <c r="A2" s="85" t="s">
        <v>1</v>
      </c>
      <c r="B2" s="85" t="s">
        <v>2</v>
      </c>
      <c r="C2" s="85" t="s">
        <v>3</v>
      </c>
      <c r="D2" s="85" t="s">
        <v>4</v>
      </c>
      <c r="E2" s="85" t="s">
        <v>5</v>
      </c>
      <c r="F2" s="85" t="s">
        <v>6</v>
      </c>
      <c r="G2" s="85" t="s">
        <v>7</v>
      </c>
      <c r="H2" s="85" t="s">
        <v>8</v>
      </c>
      <c r="I2" s="85" t="s">
        <v>9</v>
      </c>
      <c r="J2" s="85" t="s">
        <v>10</v>
      </c>
      <c r="K2" s="85" t="s">
        <v>11</v>
      </c>
      <c r="L2" s="101" t="s">
        <v>12</v>
      </c>
      <c r="M2" s="101" t="s">
        <v>13</v>
      </c>
      <c r="N2" s="85" t="s">
        <v>14</v>
      </c>
    </row>
    <row r="3" ht="66" customHeight="1" spans="1:15">
      <c r="A3" s="124">
        <v>1</v>
      </c>
      <c r="B3" s="125" t="s">
        <v>87</v>
      </c>
      <c r="C3" s="126" t="s">
        <v>16</v>
      </c>
      <c r="D3" s="90" t="s">
        <v>17</v>
      </c>
      <c r="E3" s="90" t="s">
        <v>18</v>
      </c>
      <c r="F3" s="90" t="s">
        <v>88</v>
      </c>
      <c r="G3" s="33" t="s">
        <v>89</v>
      </c>
      <c r="H3" s="127" t="s">
        <v>21</v>
      </c>
      <c r="I3" s="127">
        <v>16.15</v>
      </c>
      <c r="J3" s="127">
        <v>1</v>
      </c>
      <c r="K3" s="127">
        <f>I3*J3</f>
        <v>16.15</v>
      </c>
      <c r="L3" s="139">
        <v>8.35</v>
      </c>
      <c r="M3" s="103">
        <v>161.823</v>
      </c>
      <c r="N3" s="140" t="s">
        <v>22</v>
      </c>
      <c r="O3" s="48" t="s">
        <v>23</v>
      </c>
    </row>
    <row r="4" ht="66" customHeight="1" spans="1:15">
      <c r="A4" s="128">
        <v>2</v>
      </c>
      <c r="B4" s="129"/>
      <c r="C4" s="130"/>
      <c r="D4" s="43" t="s">
        <v>24</v>
      </c>
      <c r="E4" s="43" t="s">
        <v>18</v>
      </c>
      <c r="F4" s="43" t="s">
        <v>88</v>
      </c>
      <c r="G4" s="33" t="s">
        <v>20</v>
      </c>
      <c r="H4" s="27" t="s">
        <v>21</v>
      </c>
      <c r="I4" s="27">
        <v>23.15</v>
      </c>
      <c r="J4" s="27">
        <v>1</v>
      </c>
      <c r="K4" s="27">
        <f>I4*J4</f>
        <v>23.15</v>
      </c>
      <c r="L4" s="141">
        <v>8.35</v>
      </c>
      <c r="M4" s="142">
        <v>231.963</v>
      </c>
      <c r="N4" s="143" t="s">
        <v>22</v>
      </c>
      <c r="O4" s="48" t="s">
        <v>23</v>
      </c>
    </row>
    <row r="5" ht="66" customHeight="1" spans="1:15">
      <c r="A5" s="131">
        <v>3</v>
      </c>
      <c r="B5" s="129"/>
      <c r="C5" s="130"/>
      <c r="D5" s="43" t="s">
        <v>25</v>
      </c>
      <c r="E5" s="43" t="s">
        <v>18</v>
      </c>
      <c r="F5" s="43" t="s">
        <v>88</v>
      </c>
      <c r="G5" s="33" t="s">
        <v>20</v>
      </c>
      <c r="H5" s="27" t="s">
        <v>21</v>
      </c>
      <c r="I5" s="27">
        <v>1.5</v>
      </c>
      <c r="J5" s="27">
        <v>2</v>
      </c>
      <c r="K5" s="27">
        <f>I5*J5</f>
        <v>3</v>
      </c>
      <c r="L5" s="141">
        <v>8.35</v>
      </c>
      <c r="M5" s="142">
        <v>30.06</v>
      </c>
      <c r="N5" s="143" t="s">
        <v>22</v>
      </c>
      <c r="O5" s="48" t="s">
        <v>23</v>
      </c>
    </row>
    <row r="6" ht="66" customHeight="1" spans="1:15">
      <c r="A6" s="124">
        <v>4</v>
      </c>
      <c r="B6" s="129"/>
      <c r="C6" s="130"/>
      <c r="D6" s="43" t="s">
        <v>26</v>
      </c>
      <c r="E6" s="43" t="s">
        <v>27</v>
      </c>
      <c r="F6" s="43" t="s">
        <v>28</v>
      </c>
      <c r="G6" s="33" t="s">
        <v>20</v>
      </c>
      <c r="H6" s="27" t="s">
        <v>21</v>
      </c>
      <c r="I6" s="27">
        <v>1.6</v>
      </c>
      <c r="J6" s="27">
        <v>17</v>
      </c>
      <c r="K6" s="27">
        <f>I6*J6</f>
        <v>27.2</v>
      </c>
      <c r="L6" s="105">
        <v>14.54</v>
      </c>
      <c r="M6" s="142">
        <v>474.5856</v>
      </c>
      <c r="N6" s="143" t="s">
        <v>22</v>
      </c>
      <c r="O6" s="48" t="s">
        <v>23</v>
      </c>
    </row>
    <row r="7" ht="66" customHeight="1" spans="1:15">
      <c r="A7" s="128">
        <v>5</v>
      </c>
      <c r="B7" s="129"/>
      <c r="C7" s="132"/>
      <c r="D7" s="43" t="s">
        <v>29</v>
      </c>
      <c r="E7" s="43" t="s">
        <v>30</v>
      </c>
      <c r="F7" s="43" t="s">
        <v>31</v>
      </c>
      <c r="G7" s="33" t="s">
        <v>20</v>
      </c>
      <c r="H7" s="27" t="s">
        <v>90</v>
      </c>
      <c r="I7" s="27">
        <v>3.38</v>
      </c>
      <c r="J7" s="27">
        <v>1</v>
      </c>
      <c r="K7" s="27">
        <v>3.38</v>
      </c>
      <c r="L7" s="105">
        <v>94.2</v>
      </c>
      <c r="M7" s="142">
        <v>382.0752</v>
      </c>
      <c r="N7" s="143" t="s">
        <v>22</v>
      </c>
      <c r="O7" s="48" t="s">
        <v>23</v>
      </c>
    </row>
    <row r="8" ht="84.75" customHeight="1" spans="1:15">
      <c r="A8" s="131">
        <v>6</v>
      </c>
      <c r="B8" s="129"/>
      <c r="C8" s="133" t="s">
        <v>33</v>
      </c>
      <c r="D8" s="43" t="s">
        <v>34</v>
      </c>
      <c r="E8" s="43" t="s">
        <v>18</v>
      </c>
      <c r="F8" s="43" t="s">
        <v>35</v>
      </c>
      <c r="G8" s="44" t="s">
        <v>36</v>
      </c>
      <c r="H8" s="27" t="s">
        <v>21</v>
      </c>
      <c r="I8" s="27">
        <v>1.238</v>
      </c>
      <c r="J8" s="27">
        <v>29</v>
      </c>
      <c r="K8" s="27">
        <f>I8*J8</f>
        <v>35.902</v>
      </c>
      <c r="L8" s="105">
        <v>3.77</v>
      </c>
      <c r="M8" s="142">
        <v>32.4841296</v>
      </c>
      <c r="N8" s="143" t="s">
        <v>22</v>
      </c>
      <c r="O8" s="48" t="s">
        <v>37</v>
      </c>
    </row>
    <row r="9" ht="84.75" customHeight="1" spans="1:15">
      <c r="A9" s="124">
        <v>7</v>
      </c>
      <c r="B9" s="129"/>
      <c r="C9" s="130"/>
      <c r="D9" s="43" t="s">
        <v>38</v>
      </c>
      <c r="E9" s="43" t="s">
        <v>39</v>
      </c>
      <c r="F9" s="43" t="s">
        <v>91</v>
      </c>
      <c r="G9" s="44" t="s">
        <v>36</v>
      </c>
      <c r="H9" s="27" t="s">
        <v>21</v>
      </c>
      <c r="I9" s="27">
        <v>26.4</v>
      </c>
      <c r="J9" s="27">
        <v>1</v>
      </c>
      <c r="K9" s="27">
        <f>I9*J9</f>
        <v>26.4</v>
      </c>
      <c r="L9" s="141">
        <v>3.13</v>
      </c>
      <c r="M9" s="142">
        <v>19.83168</v>
      </c>
      <c r="N9" s="143" t="s">
        <v>22</v>
      </c>
      <c r="O9" s="48" t="s">
        <v>37</v>
      </c>
    </row>
    <row r="10" ht="84.75" customHeight="1" spans="1:15">
      <c r="A10" s="128">
        <v>8</v>
      </c>
      <c r="B10" s="129"/>
      <c r="C10" s="130"/>
      <c r="D10" s="43" t="s">
        <v>41</v>
      </c>
      <c r="E10" s="43" t="s">
        <v>42</v>
      </c>
      <c r="F10" s="43" t="s">
        <v>92</v>
      </c>
      <c r="G10" s="44" t="s">
        <v>36</v>
      </c>
      <c r="H10" s="27" t="s">
        <v>21</v>
      </c>
      <c r="I10" s="27">
        <v>26.4</v>
      </c>
      <c r="J10" s="27">
        <v>2</v>
      </c>
      <c r="K10" s="27">
        <f>I10*J10</f>
        <v>52.8</v>
      </c>
      <c r="L10" s="141">
        <v>0.78</v>
      </c>
      <c r="M10" s="142">
        <v>9.88416</v>
      </c>
      <c r="N10" s="143" t="s">
        <v>22</v>
      </c>
      <c r="O10" s="48" t="s">
        <v>37</v>
      </c>
    </row>
    <row r="11" ht="84.75" customHeight="1" spans="1:15">
      <c r="A11" s="131">
        <v>9</v>
      </c>
      <c r="B11" s="129"/>
      <c r="C11" s="130"/>
      <c r="D11" s="43" t="s">
        <v>44</v>
      </c>
      <c r="E11" s="43" t="s">
        <v>42</v>
      </c>
      <c r="F11" s="43" t="s">
        <v>93</v>
      </c>
      <c r="G11" s="44" t="s">
        <v>36</v>
      </c>
      <c r="H11" s="27" t="s">
        <v>21</v>
      </c>
      <c r="I11" s="27">
        <v>26.4</v>
      </c>
      <c r="J11" s="27">
        <v>1</v>
      </c>
      <c r="K11" s="27">
        <f t="shared" ref="K11:K19" si="0">I11*J11</f>
        <v>26.4</v>
      </c>
      <c r="L11" s="141">
        <v>4.32</v>
      </c>
      <c r="M11" s="142">
        <v>27.37152</v>
      </c>
      <c r="N11" s="143" t="s">
        <v>22</v>
      </c>
      <c r="O11" s="48" t="s">
        <v>37</v>
      </c>
    </row>
    <row r="12" ht="84.75" customHeight="1" spans="1:15">
      <c r="A12" s="124">
        <v>10</v>
      </c>
      <c r="B12" s="129"/>
      <c r="C12" s="61" t="s">
        <v>48</v>
      </c>
      <c r="D12" s="39" t="s">
        <v>50</v>
      </c>
      <c r="E12" s="43" t="s">
        <v>51</v>
      </c>
      <c r="F12" s="43" t="s">
        <v>52</v>
      </c>
      <c r="G12" s="44" t="s">
        <v>36</v>
      </c>
      <c r="H12" s="27" t="s">
        <v>21</v>
      </c>
      <c r="I12" s="27">
        <v>0.5</v>
      </c>
      <c r="J12" s="27">
        <v>16</v>
      </c>
      <c r="K12" s="27">
        <f t="shared" si="0"/>
        <v>8</v>
      </c>
      <c r="L12" s="105">
        <v>3.77</v>
      </c>
      <c r="M12" s="142">
        <v>7.2384</v>
      </c>
      <c r="N12" s="143" t="s">
        <v>22</v>
      </c>
      <c r="O12" s="48" t="s">
        <v>37</v>
      </c>
    </row>
    <row r="13" ht="84.75" customHeight="1" spans="1:15">
      <c r="A13" s="128">
        <v>11</v>
      </c>
      <c r="B13" s="129"/>
      <c r="C13" s="130"/>
      <c r="D13" s="39" t="s">
        <v>49</v>
      </c>
      <c r="E13" s="43" t="s">
        <v>18</v>
      </c>
      <c r="F13" s="43" t="s">
        <v>35</v>
      </c>
      <c r="G13" s="44" t="s">
        <v>36</v>
      </c>
      <c r="H13" s="27" t="s">
        <v>21</v>
      </c>
      <c r="I13" s="27">
        <v>5</v>
      </c>
      <c r="J13" s="27">
        <v>2</v>
      </c>
      <c r="K13" s="27">
        <f t="shared" si="0"/>
        <v>10</v>
      </c>
      <c r="L13" s="105">
        <v>2.47</v>
      </c>
      <c r="M13" s="142">
        <v>5.928</v>
      </c>
      <c r="N13" s="143" t="s">
        <v>22</v>
      </c>
      <c r="O13" s="48" t="s">
        <v>37</v>
      </c>
    </row>
    <row r="14" ht="84.75" customHeight="1" spans="1:15">
      <c r="A14" s="131">
        <v>12</v>
      </c>
      <c r="B14" s="129"/>
      <c r="C14" s="130"/>
      <c r="D14" s="39" t="s">
        <v>54</v>
      </c>
      <c r="E14" s="43" t="s">
        <v>42</v>
      </c>
      <c r="F14" s="43" t="s">
        <v>55</v>
      </c>
      <c r="G14" s="44" t="s">
        <v>36</v>
      </c>
      <c r="H14" s="27" t="s">
        <v>21</v>
      </c>
      <c r="I14" s="27">
        <v>1.8</v>
      </c>
      <c r="J14" s="27">
        <v>6</v>
      </c>
      <c r="K14" s="27">
        <f t="shared" si="0"/>
        <v>10.8</v>
      </c>
      <c r="L14" s="105">
        <v>0.94</v>
      </c>
      <c r="M14" s="144">
        <v>2.43648</v>
      </c>
      <c r="N14" s="145" t="s">
        <v>22</v>
      </c>
      <c r="O14" s="48" t="s">
        <v>37</v>
      </c>
    </row>
    <row r="15" ht="84.75" customHeight="1" spans="1:15">
      <c r="A15" s="124">
        <v>13</v>
      </c>
      <c r="B15" s="134"/>
      <c r="C15" s="135"/>
      <c r="D15" s="65" t="s">
        <v>53</v>
      </c>
      <c r="E15" s="114" t="s">
        <v>42</v>
      </c>
      <c r="F15" s="114" t="s">
        <v>43</v>
      </c>
      <c r="G15" s="44" t="s">
        <v>36</v>
      </c>
      <c r="H15" s="136" t="s">
        <v>21</v>
      </c>
      <c r="I15" s="136">
        <v>3</v>
      </c>
      <c r="J15" s="136">
        <v>5</v>
      </c>
      <c r="K15" s="136">
        <f t="shared" si="0"/>
        <v>15</v>
      </c>
      <c r="L15" s="112">
        <v>1.57</v>
      </c>
      <c r="M15" s="144">
        <v>5.652</v>
      </c>
      <c r="N15" s="146" t="s">
        <v>22</v>
      </c>
      <c r="O15" s="48" t="s">
        <v>37</v>
      </c>
    </row>
    <row r="16" ht="54" spans="1:15">
      <c r="A16" s="128">
        <v>14</v>
      </c>
      <c r="B16" s="129" t="s">
        <v>94</v>
      </c>
      <c r="C16" s="130" t="s">
        <v>16</v>
      </c>
      <c r="D16" s="137" t="s">
        <v>17</v>
      </c>
      <c r="E16" s="137" t="s">
        <v>18</v>
      </c>
      <c r="F16" s="137" t="s">
        <v>88</v>
      </c>
      <c r="G16" s="33" t="s">
        <v>20</v>
      </c>
      <c r="H16" s="132" t="s">
        <v>21</v>
      </c>
      <c r="I16" s="132">
        <v>9</v>
      </c>
      <c r="J16" s="132">
        <v>1</v>
      </c>
      <c r="K16" s="132">
        <f t="shared" si="0"/>
        <v>9</v>
      </c>
      <c r="L16" s="147">
        <v>8.35</v>
      </c>
      <c r="M16" s="142">
        <v>90.18</v>
      </c>
      <c r="N16" s="148" t="s">
        <v>22</v>
      </c>
      <c r="O16" s="48" t="s">
        <v>23</v>
      </c>
    </row>
    <row r="17" ht="54.75" spans="1:15">
      <c r="A17" s="131">
        <v>15</v>
      </c>
      <c r="B17" s="129"/>
      <c r="C17" s="130"/>
      <c r="D17" s="43" t="s">
        <v>24</v>
      </c>
      <c r="E17" s="43" t="s">
        <v>18</v>
      </c>
      <c r="F17" s="43" t="s">
        <v>88</v>
      </c>
      <c r="G17" s="33" t="s">
        <v>20</v>
      </c>
      <c r="H17" s="27" t="s">
        <v>21</v>
      </c>
      <c r="I17" s="27">
        <v>12.8</v>
      </c>
      <c r="J17" s="27">
        <v>1</v>
      </c>
      <c r="K17" s="27">
        <f t="shared" si="0"/>
        <v>12.8</v>
      </c>
      <c r="L17" s="141">
        <v>8.35</v>
      </c>
      <c r="M17" s="142">
        <v>128.256</v>
      </c>
      <c r="N17" s="143" t="s">
        <v>22</v>
      </c>
      <c r="O17" s="48" t="s">
        <v>23</v>
      </c>
    </row>
    <row r="18" ht="54" spans="1:15">
      <c r="A18" s="124">
        <v>16</v>
      </c>
      <c r="B18" s="129"/>
      <c r="C18" s="130"/>
      <c r="D18" s="43" t="s">
        <v>25</v>
      </c>
      <c r="E18" s="43" t="s">
        <v>18</v>
      </c>
      <c r="F18" s="43" t="s">
        <v>88</v>
      </c>
      <c r="G18" s="33" t="s">
        <v>20</v>
      </c>
      <c r="H18" s="27" t="s">
        <v>21</v>
      </c>
      <c r="I18" s="27">
        <v>1.6</v>
      </c>
      <c r="J18" s="27">
        <v>2</v>
      </c>
      <c r="K18" s="27">
        <f t="shared" si="0"/>
        <v>3.2</v>
      </c>
      <c r="L18" s="141">
        <v>8.35</v>
      </c>
      <c r="M18" s="142">
        <v>32.064</v>
      </c>
      <c r="N18" s="143" t="s">
        <v>22</v>
      </c>
      <c r="O18" s="48" t="s">
        <v>23</v>
      </c>
    </row>
    <row r="19" ht="54" spans="1:15">
      <c r="A19" s="128">
        <v>17</v>
      </c>
      <c r="B19" s="129"/>
      <c r="C19" s="130"/>
      <c r="D19" s="43" t="s">
        <v>26</v>
      </c>
      <c r="E19" s="43" t="s">
        <v>27</v>
      </c>
      <c r="F19" s="43" t="s">
        <v>28</v>
      </c>
      <c r="G19" s="33" t="s">
        <v>20</v>
      </c>
      <c r="H19" s="27" t="s">
        <v>21</v>
      </c>
      <c r="I19" s="27">
        <v>1.7</v>
      </c>
      <c r="J19" s="27">
        <v>10</v>
      </c>
      <c r="K19" s="27">
        <f t="shared" si="0"/>
        <v>17</v>
      </c>
      <c r="L19" s="105">
        <v>14.54</v>
      </c>
      <c r="M19" s="142">
        <v>296.616</v>
      </c>
      <c r="N19" s="143" t="s">
        <v>22</v>
      </c>
      <c r="O19" s="48" t="s">
        <v>23</v>
      </c>
    </row>
    <row r="20" ht="54.75" spans="1:15">
      <c r="A20" s="131">
        <v>18</v>
      </c>
      <c r="B20" s="129"/>
      <c r="C20" s="132"/>
      <c r="D20" s="43" t="s">
        <v>29</v>
      </c>
      <c r="E20" s="43" t="s">
        <v>30</v>
      </c>
      <c r="F20" s="43" t="s">
        <v>31</v>
      </c>
      <c r="G20" s="33" t="s">
        <v>20</v>
      </c>
      <c r="H20" s="27" t="s">
        <v>90</v>
      </c>
      <c r="I20" s="27">
        <v>3.38</v>
      </c>
      <c r="J20" s="27">
        <v>1</v>
      </c>
      <c r="K20" s="27">
        <v>3.38</v>
      </c>
      <c r="L20" s="105">
        <v>94.2</v>
      </c>
      <c r="M20" s="142">
        <v>382.0752</v>
      </c>
      <c r="N20" s="143" t="s">
        <v>22</v>
      </c>
      <c r="O20" s="48" t="s">
        <v>23</v>
      </c>
    </row>
    <row r="21" ht="84.75" customHeight="1" spans="1:15">
      <c r="A21" s="124">
        <v>19</v>
      </c>
      <c r="B21" s="129"/>
      <c r="C21" s="133" t="s">
        <v>33</v>
      </c>
      <c r="D21" s="43" t="s">
        <v>34</v>
      </c>
      <c r="E21" s="43" t="s">
        <v>18</v>
      </c>
      <c r="F21" s="43" t="s">
        <v>35</v>
      </c>
      <c r="G21" s="44" t="s">
        <v>36</v>
      </c>
      <c r="H21" s="27" t="s">
        <v>21</v>
      </c>
      <c r="I21" s="27">
        <v>1.238</v>
      </c>
      <c r="J21" s="27">
        <v>19</v>
      </c>
      <c r="K21" s="27">
        <f t="shared" ref="K21:K32" si="1">I21*J21</f>
        <v>23.522</v>
      </c>
      <c r="L21" s="105">
        <v>3.77</v>
      </c>
      <c r="M21" s="142">
        <v>21.2827056</v>
      </c>
      <c r="N21" s="143" t="s">
        <v>22</v>
      </c>
      <c r="O21" s="48" t="s">
        <v>37</v>
      </c>
    </row>
    <row r="22" ht="84.75" customHeight="1" spans="1:15">
      <c r="A22" s="128">
        <v>20</v>
      </c>
      <c r="B22" s="129"/>
      <c r="C22" s="130"/>
      <c r="D22" s="43" t="s">
        <v>38</v>
      </c>
      <c r="E22" s="43" t="s">
        <v>39</v>
      </c>
      <c r="F22" s="43" t="s">
        <v>91</v>
      </c>
      <c r="G22" s="44" t="s">
        <v>36</v>
      </c>
      <c r="H22" s="27" t="s">
        <v>21</v>
      </c>
      <c r="I22" s="27">
        <v>16</v>
      </c>
      <c r="J22" s="27">
        <v>1</v>
      </c>
      <c r="K22" s="27">
        <f t="shared" si="1"/>
        <v>16</v>
      </c>
      <c r="L22" s="141">
        <v>3.13</v>
      </c>
      <c r="M22" s="142">
        <v>12.0192</v>
      </c>
      <c r="N22" s="143" t="s">
        <v>22</v>
      </c>
      <c r="O22" s="48" t="s">
        <v>37</v>
      </c>
    </row>
    <row r="23" ht="84.75" customHeight="1" spans="1:15">
      <c r="A23" s="131">
        <v>21</v>
      </c>
      <c r="B23" s="129"/>
      <c r="C23" s="130"/>
      <c r="D23" s="43" t="s">
        <v>41</v>
      </c>
      <c r="E23" s="43" t="s">
        <v>42</v>
      </c>
      <c r="F23" s="43" t="s">
        <v>92</v>
      </c>
      <c r="G23" s="44" t="s">
        <v>36</v>
      </c>
      <c r="H23" s="27" t="s">
        <v>21</v>
      </c>
      <c r="I23" s="27">
        <v>16</v>
      </c>
      <c r="J23" s="27">
        <v>2</v>
      </c>
      <c r="K23" s="27">
        <f t="shared" si="1"/>
        <v>32</v>
      </c>
      <c r="L23" s="141">
        <v>0.78</v>
      </c>
      <c r="M23" s="142">
        <v>5.9904</v>
      </c>
      <c r="N23" s="143" t="s">
        <v>22</v>
      </c>
      <c r="O23" s="48" t="s">
        <v>37</v>
      </c>
    </row>
    <row r="24" ht="84.75" customHeight="1" spans="1:15">
      <c r="A24" s="124">
        <v>22</v>
      </c>
      <c r="B24" s="129"/>
      <c r="C24" s="130"/>
      <c r="D24" s="43" t="s">
        <v>44</v>
      </c>
      <c r="E24" s="43" t="s">
        <v>42</v>
      </c>
      <c r="F24" s="43" t="s">
        <v>93</v>
      </c>
      <c r="G24" s="44" t="s">
        <v>36</v>
      </c>
      <c r="H24" s="27" t="s">
        <v>21</v>
      </c>
      <c r="I24" s="27">
        <v>16</v>
      </c>
      <c r="J24" s="27">
        <v>1</v>
      </c>
      <c r="K24" s="27">
        <f t="shared" si="1"/>
        <v>16</v>
      </c>
      <c r="L24" s="141">
        <v>4.32</v>
      </c>
      <c r="M24" s="142">
        <v>16.5888</v>
      </c>
      <c r="N24" s="143" t="s">
        <v>22</v>
      </c>
      <c r="O24" s="48" t="s">
        <v>37</v>
      </c>
    </row>
    <row r="25" ht="84.75" customHeight="1" spans="1:15">
      <c r="A25" s="128">
        <v>23</v>
      </c>
      <c r="B25" s="129"/>
      <c r="C25" s="133" t="s">
        <v>48</v>
      </c>
      <c r="D25" s="43" t="s">
        <v>50</v>
      </c>
      <c r="E25" s="43" t="s">
        <v>51</v>
      </c>
      <c r="F25" s="43" t="s">
        <v>52</v>
      </c>
      <c r="G25" s="44" t="s">
        <v>36</v>
      </c>
      <c r="H25" s="27" t="s">
        <v>21</v>
      </c>
      <c r="I25" s="27">
        <v>0.5</v>
      </c>
      <c r="J25" s="27">
        <v>16</v>
      </c>
      <c r="K25" s="27">
        <f t="shared" si="1"/>
        <v>8</v>
      </c>
      <c r="L25" s="105">
        <v>3.77</v>
      </c>
      <c r="M25" s="142">
        <v>7.2384</v>
      </c>
      <c r="N25" s="143" t="s">
        <v>22</v>
      </c>
      <c r="O25" s="48" t="s">
        <v>37</v>
      </c>
    </row>
    <row r="26" ht="84.75" customHeight="1" spans="1:15">
      <c r="A26" s="131">
        <v>24</v>
      </c>
      <c r="B26" s="129"/>
      <c r="C26" s="130"/>
      <c r="D26" s="43" t="s">
        <v>49</v>
      </c>
      <c r="E26" s="43" t="s">
        <v>18</v>
      </c>
      <c r="F26" s="43" t="s">
        <v>35</v>
      </c>
      <c r="G26" s="44" t="s">
        <v>36</v>
      </c>
      <c r="H26" s="27" t="s">
        <v>21</v>
      </c>
      <c r="I26" s="27">
        <v>5</v>
      </c>
      <c r="J26" s="27">
        <v>2</v>
      </c>
      <c r="K26" s="27">
        <f t="shared" si="1"/>
        <v>10</v>
      </c>
      <c r="L26" s="105">
        <v>2.47</v>
      </c>
      <c r="M26" s="142">
        <v>5.928</v>
      </c>
      <c r="N26" s="143" t="s">
        <v>22</v>
      </c>
      <c r="O26" s="48" t="s">
        <v>37</v>
      </c>
    </row>
    <row r="27" ht="84.75" customHeight="1" spans="1:15">
      <c r="A27" s="124">
        <v>25</v>
      </c>
      <c r="B27" s="129"/>
      <c r="C27" s="130"/>
      <c r="D27" s="43" t="s">
        <v>54</v>
      </c>
      <c r="E27" s="43" t="s">
        <v>42</v>
      </c>
      <c r="F27" s="43" t="s">
        <v>55</v>
      </c>
      <c r="G27" s="44" t="s">
        <v>36</v>
      </c>
      <c r="H27" s="27" t="s">
        <v>21</v>
      </c>
      <c r="I27" s="27">
        <v>1.8</v>
      </c>
      <c r="J27" s="27">
        <v>7</v>
      </c>
      <c r="K27" s="27">
        <f t="shared" si="1"/>
        <v>12.6</v>
      </c>
      <c r="L27" s="105">
        <v>0.94</v>
      </c>
      <c r="M27" s="149">
        <v>2.84256</v>
      </c>
      <c r="N27" s="146" t="s">
        <v>22</v>
      </c>
      <c r="O27" s="48" t="s">
        <v>37</v>
      </c>
    </row>
    <row r="28" ht="84.75" customHeight="1" spans="1:15">
      <c r="A28" s="128">
        <v>26</v>
      </c>
      <c r="B28" s="134"/>
      <c r="C28" s="135"/>
      <c r="D28" s="114" t="s">
        <v>53</v>
      </c>
      <c r="E28" s="114" t="s">
        <v>42</v>
      </c>
      <c r="F28" s="114" t="s">
        <v>43</v>
      </c>
      <c r="G28" s="44" t="s">
        <v>36</v>
      </c>
      <c r="H28" s="136" t="s">
        <v>21</v>
      </c>
      <c r="I28" s="136">
        <v>3</v>
      </c>
      <c r="J28" s="136">
        <v>5</v>
      </c>
      <c r="K28" s="136">
        <f t="shared" si="1"/>
        <v>15</v>
      </c>
      <c r="L28" s="112">
        <v>1.57</v>
      </c>
      <c r="M28" s="149">
        <v>5.652</v>
      </c>
      <c r="N28" s="146" t="s">
        <v>22</v>
      </c>
      <c r="O28" s="48" t="s">
        <v>37</v>
      </c>
    </row>
    <row r="29" ht="54.75" spans="1:15">
      <c r="A29" s="131">
        <v>27</v>
      </c>
      <c r="B29" s="125" t="s">
        <v>95</v>
      </c>
      <c r="C29" s="126" t="s">
        <v>16</v>
      </c>
      <c r="D29" s="90" t="s">
        <v>17</v>
      </c>
      <c r="E29" s="90" t="s">
        <v>18</v>
      </c>
      <c r="F29" s="90" t="s">
        <v>88</v>
      </c>
      <c r="G29" s="33" t="s">
        <v>20</v>
      </c>
      <c r="H29" s="127" t="s">
        <v>21</v>
      </c>
      <c r="I29" s="127">
        <v>18.7</v>
      </c>
      <c r="J29" s="127">
        <v>1</v>
      </c>
      <c r="K29" s="127">
        <f t="shared" si="1"/>
        <v>18.7</v>
      </c>
      <c r="L29" s="139">
        <v>8.35</v>
      </c>
      <c r="M29" s="103">
        <v>187.374</v>
      </c>
      <c r="N29" s="140" t="s">
        <v>22</v>
      </c>
      <c r="O29" s="48" t="s">
        <v>23</v>
      </c>
    </row>
    <row r="30" ht="54" spans="1:15">
      <c r="A30" s="124">
        <v>28</v>
      </c>
      <c r="B30" s="129"/>
      <c r="C30" s="130"/>
      <c r="D30" s="43" t="s">
        <v>24</v>
      </c>
      <c r="E30" s="43" t="s">
        <v>18</v>
      </c>
      <c r="F30" s="43" t="s">
        <v>88</v>
      </c>
      <c r="G30" s="33" t="s">
        <v>20</v>
      </c>
      <c r="H30" s="27" t="s">
        <v>21</v>
      </c>
      <c r="I30" s="27">
        <v>25.7</v>
      </c>
      <c r="J30" s="27">
        <v>1</v>
      </c>
      <c r="K30" s="27">
        <f t="shared" si="1"/>
        <v>25.7</v>
      </c>
      <c r="L30" s="141">
        <v>8.35</v>
      </c>
      <c r="M30" s="142">
        <v>257.514</v>
      </c>
      <c r="N30" s="143" t="s">
        <v>22</v>
      </c>
      <c r="O30" s="48" t="s">
        <v>23</v>
      </c>
    </row>
    <row r="31" ht="54" spans="1:15">
      <c r="A31" s="128">
        <v>29</v>
      </c>
      <c r="B31" s="129"/>
      <c r="C31" s="130"/>
      <c r="D31" s="43" t="s">
        <v>25</v>
      </c>
      <c r="E31" s="43" t="s">
        <v>18</v>
      </c>
      <c r="F31" s="43" t="s">
        <v>88</v>
      </c>
      <c r="G31" s="33" t="s">
        <v>20</v>
      </c>
      <c r="H31" s="27" t="s">
        <v>21</v>
      </c>
      <c r="I31" s="27">
        <v>1.4</v>
      </c>
      <c r="J31" s="27">
        <v>2</v>
      </c>
      <c r="K31" s="27">
        <f t="shared" si="1"/>
        <v>2.8</v>
      </c>
      <c r="L31" s="141">
        <v>8.35</v>
      </c>
      <c r="M31" s="142">
        <v>28.056</v>
      </c>
      <c r="N31" s="143" t="s">
        <v>22</v>
      </c>
      <c r="O31" s="48" t="s">
        <v>23</v>
      </c>
    </row>
    <row r="32" ht="54.75" spans="1:15">
      <c r="A32" s="131">
        <v>30</v>
      </c>
      <c r="B32" s="129"/>
      <c r="C32" s="130"/>
      <c r="D32" s="43" t="s">
        <v>26</v>
      </c>
      <c r="E32" s="43" t="s">
        <v>27</v>
      </c>
      <c r="F32" s="43" t="s">
        <v>28</v>
      </c>
      <c r="G32" s="33" t="s">
        <v>20</v>
      </c>
      <c r="H32" s="27" t="s">
        <v>21</v>
      </c>
      <c r="I32" s="27">
        <v>1.5</v>
      </c>
      <c r="J32" s="27">
        <v>21</v>
      </c>
      <c r="K32" s="27">
        <f t="shared" si="1"/>
        <v>31.5</v>
      </c>
      <c r="L32" s="105">
        <v>14.54</v>
      </c>
      <c r="M32" s="142">
        <v>549.612</v>
      </c>
      <c r="N32" s="143" t="s">
        <v>22</v>
      </c>
      <c r="O32" s="48" t="s">
        <v>23</v>
      </c>
    </row>
    <row r="33" ht="54" spans="1:15">
      <c r="A33" s="124">
        <v>31</v>
      </c>
      <c r="B33" s="129"/>
      <c r="C33" s="132"/>
      <c r="D33" s="43" t="s">
        <v>29</v>
      </c>
      <c r="E33" s="43" t="s">
        <v>30</v>
      </c>
      <c r="F33" s="43" t="s">
        <v>31</v>
      </c>
      <c r="G33" s="33" t="s">
        <v>20</v>
      </c>
      <c r="H33" s="27" t="s">
        <v>90</v>
      </c>
      <c r="I33" s="27">
        <v>3.38</v>
      </c>
      <c r="J33" s="27">
        <v>1</v>
      </c>
      <c r="K33" s="27">
        <v>3.38</v>
      </c>
      <c r="L33" s="105">
        <v>94.2</v>
      </c>
      <c r="M33" s="142">
        <v>382.0752</v>
      </c>
      <c r="N33" s="143" t="s">
        <v>22</v>
      </c>
      <c r="O33" s="48" t="s">
        <v>23</v>
      </c>
    </row>
    <row r="34" ht="84.75" customHeight="1" spans="1:15">
      <c r="A34" s="128">
        <v>32</v>
      </c>
      <c r="B34" s="129"/>
      <c r="C34" s="133" t="s">
        <v>33</v>
      </c>
      <c r="D34" s="43" t="s">
        <v>34</v>
      </c>
      <c r="E34" s="43" t="s">
        <v>18</v>
      </c>
      <c r="F34" s="43" t="s">
        <v>35</v>
      </c>
      <c r="G34" s="44" t="s">
        <v>36</v>
      </c>
      <c r="H34" s="27" t="s">
        <v>21</v>
      </c>
      <c r="I34" s="27">
        <v>1.238</v>
      </c>
      <c r="J34" s="27">
        <v>34</v>
      </c>
      <c r="K34" s="27">
        <f t="shared" ref="K34:K45" si="2">I34*J34</f>
        <v>42.092</v>
      </c>
      <c r="L34" s="105">
        <v>3.77</v>
      </c>
      <c r="M34" s="142">
        <v>38.0848416</v>
      </c>
      <c r="N34" s="143" t="s">
        <v>22</v>
      </c>
      <c r="O34" s="48" t="s">
        <v>37</v>
      </c>
    </row>
    <row r="35" ht="84.75" customHeight="1" spans="1:15">
      <c r="A35" s="131">
        <v>33</v>
      </c>
      <c r="B35" s="129"/>
      <c r="C35" s="130"/>
      <c r="D35" s="43" t="s">
        <v>38</v>
      </c>
      <c r="E35" s="43" t="s">
        <v>39</v>
      </c>
      <c r="F35" s="43" t="s">
        <v>91</v>
      </c>
      <c r="G35" s="44" t="s">
        <v>36</v>
      </c>
      <c r="H35" s="27" t="s">
        <v>21</v>
      </c>
      <c r="I35" s="27">
        <v>28.55</v>
      </c>
      <c r="J35" s="27">
        <v>1</v>
      </c>
      <c r="K35" s="27">
        <f t="shared" si="2"/>
        <v>28.55</v>
      </c>
      <c r="L35" s="141">
        <v>3.13</v>
      </c>
      <c r="M35" s="142">
        <v>21.44676</v>
      </c>
      <c r="N35" s="143" t="s">
        <v>22</v>
      </c>
      <c r="O35" s="48" t="s">
        <v>37</v>
      </c>
    </row>
    <row r="36" ht="84.75" customHeight="1" spans="1:15">
      <c r="A36" s="124">
        <v>34</v>
      </c>
      <c r="B36" s="129"/>
      <c r="C36" s="130"/>
      <c r="D36" s="43" t="s">
        <v>41</v>
      </c>
      <c r="E36" s="43" t="s">
        <v>42</v>
      </c>
      <c r="F36" s="43" t="s">
        <v>92</v>
      </c>
      <c r="G36" s="44" t="s">
        <v>36</v>
      </c>
      <c r="H36" s="27" t="s">
        <v>21</v>
      </c>
      <c r="I36" s="27">
        <v>28.55</v>
      </c>
      <c r="J36" s="27">
        <v>2</v>
      </c>
      <c r="K36" s="27">
        <f t="shared" si="2"/>
        <v>57.1</v>
      </c>
      <c r="L36" s="141">
        <v>0.78</v>
      </c>
      <c r="M36" s="142">
        <v>10.68912</v>
      </c>
      <c r="N36" s="143" t="s">
        <v>22</v>
      </c>
      <c r="O36" s="48" t="s">
        <v>37</v>
      </c>
    </row>
    <row r="37" ht="84.75" customHeight="1" spans="1:15">
      <c r="A37" s="128">
        <v>35</v>
      </c>
      <c r="B37" s="129"/>
      <c r="C37" s="130"/>
      <c r="D37" s="43" t="s">
        <v>44</v>
      </c>
      <c r="E37" s="43" t="s">
        <v>42</v>
      </c>
      <c r="F37" s="43" t="s">
        <v>93</v>
      </c>
      <c r="G37" s="44" t="s">
        <v>36</v>
      </c>
      <c r="H37" s="27" t="s">
        <v>21</v>
      </c>
      <c r="I37" s="27">
        <v>28.55</v>
      </c>
      <c r="J37" s="27">
        <v>1</v>
      </c>
      <c r="K37" s="27">
        <f t="shared" si="2"/>
        <v>28.55</v>
      </c>
      <c r="L37" s="141">
        <v>4.32</v>
      </c>
      <c r="M37" s="142">
        <v>29.60064</v>
      </c>
      <c r="N37" s="143" t="s">
        <v>22</v>
      </c>
      <c r="O37" s="48" t="s">
        <v>37</v>
      </c>
    </row>
    <row r="38" ht="84.75" customHeight="1" spans="1:15">
      <c r="A38" s="131">
        <v>36</v>
      </c>
      <c r="B38" s="129"/>
      <c r="C38" s="133" t="s">
        <v>48</v>
      </c>
      <c r="D38" s="43" t="s">
        <v>50</v>
      </c>
      <c r="E38" s="43" t="s">
        <v>51</v>
      </c>
      <c r="F38" s="43" t="s">
        <v>52</v>
      </c>
      <c r="G38" s="44" t="s">
        <v>36</v>
      </c>
      <c r="H38" s="27" t="s">
        <v>21</v>
      </c>
      <c r="I38" s="27">
        <v>0.5</v>
      </c>
      <c r="J38" s="27">
        <v>15</v>
      </c>
      <c r="K38" s="27">
        <f t="shared" si="2"/>
        <v>7.5</v>
      </c>
      <c r="L38" s="105">
        <v>3.77</v>
      </c>
      <c r="M38" s="142">
        <v>6.786</v>
      </c>
      <c r="N38" s="143" t="s">
        <v>22</v>
      </c>
      <c r="O38" s="48" t="s">
        <v>37</v>
      </c>
    </row>
    <row r="39" ht="84.75" customHeight="1" spans="1:15">
      <c r="A39" s="124">
        <v>37</v>
      </c>
      <c r="B39" s="129"/>
      <c r="C39" s="130"/>
      <c r="D39" s="43" t="s">
        <v>49</v>
      </c>
      <c r="E39" s="43" t="s">
        <v>18</v>
      </c>
      <c r="F39" s="43" t="s">
        <v>35</v>
      </c>
      <c r="G39" s="44" t="s">
        <v>36</v>
      </c>
      <c r="H39" s="27" t="s">
        <v>21</v>
      </c>
      <c r="I39" s="27">
        <v>4.5</v>
      </c>
      <c r="J39" s="27">
        <v>2</v>
      </c>
      <c r="K39" s="27">
        <f t="shared" si="2"/>
        <v>9</v>
      </c>
      <c r="L39" s="105">
        <v>2.47</v>
      </c>
      <c r="M39" s="142">
        <v>5.3352</v>
      </c>
      <c r="N39" s="143" t="s">
        <v>22</v>
      </c>
      <c r="O39" s="48" t="s">
        <v>37</v>
      </c>
    </row>
    <row r="40" ht="84.75" customHeight="1" spans="1:15">
      <c r="A40" s="128">
        <v>38</v>
      </c>
      <c r="B40" s="129"/>
      <c r="C40" s="130"/>
      <c r="D40" s="43" t="s">
        <v>54</v>
      </c>
      <c r="E40" s="43" t="s">
        <v>42</v>
      </c>
      <c r="F40" s="43" t="s">
        <v>55</v>
      </c>
      <c r="G40" s="44" t="s">
        <v>36</v>
      </c>
      <c r="H40" s="27" t="s">
        <v>21</v>
      </c>
      <c r="I40" s="27">
        <v>1.8</v>
      </c>
      <c r="J40" s="27">
        <v>6</v>
      </c>
      <c r="K40" s="27">
        <f t="shared" si="2"/>
        <v>10.8</v>
      </c>
      <c r="L40" s="105">
        <v>0.94</v>
      </c>
      <c r="M40" s="144">
        <v>2.43648</v>
      </c>
      <c r="N40" s="146" t="s">
        <v>22</v>
      </c>
      <c r="O40" s="48" t="s">
        <v>37</v>
      </c>
    </row>
    <row r="41" ht="84.75" customHeight="1" spans="1:15">
      <c r="A41" s="131">
        <v>39</v>
      </c>
      <c r="B41" s="134"/>
      <c r="C41" s="135"/>
      <c r="D41" s="114" t="s">
        <v>53</v>
      </c>
      <c r="E41" s="114" t="s">
        <v>42</v>
      </c>
      <c r="F41" s="114" t="s">
        <v>43</v>
      </c>
      <c r="G41" s="44" t="s">
        <v>36</v>
      </c>
      <c r="H41" s="136" t="s">
        <v>21</v>
      </c>
      <c r="I41" s="136">
        <v>2.5</v>
      </c>
      <c r="J41" s="136">
        <v>5</v>
      </c>
      <c r="K41" s="136">
        <f t="shared" si="2"/>
        <v>12.5</v>
      </c>
      <c r="L41" s="112">
        <v>1.57</v>
      </c>
      <c r="M41" s="144">
        <v>4.71</v>
      </c>
      <c r="N41" s="146" t="s">
        <v>22</v>
      </c>
      <c r="O41" s="48" t="s">
        <v>37</v>
      </c>
    </row>
    <row r="42" ht="54" spans="1:15">
      <c r="A42" s="124">
        <v>40</v>
      </c>
      <c r="B42" s="125" t="s">
        <v>96</v>
      </c>
      <c r="C42" s="126" t="s">
        <v>16</v>
      </c>
      <c r="D42" s="90" t="s">
        <v>17</v>
      </c>
      <c r="E42" s="90" t="s">
        <v>18</v>
      </c>
      <c r="F42" s="90" t="s">
        <v>88</v>
      </c>
      <c r="G42" s="33" t="s">
        <v>20</v>
      </c>
      <c r="H42" s="127" t="s">
        <v>21</v>
      </c>
      <c r="I42" s="127">
        <v>5.3</v>
      </c>
      <c r="J42" s="127">
        <v>1</v>
      </c>
      <c r="K42" s="127">
        <f t="shared" si="2"/>
        <v>5.3</v>
      </c>
      <c r="L42" s="139">
        <v>8.35</v>
      </c>
      <c r="M42" s="142">
        <v>53.106</v>
      </c>
      <c r="N42" s="140" t="s">
        <v>22</v>
      </c>
      <c r="O42" s="48" t="s">
        <v>23</v>
      </c>
    </row>
    <row r="43" ht="54" spans="1:15">
      <c r="A43" s="128">
        <v>41</v>
      </c>
      <c r="B43" s="129"/>
      <c r="C43" s="130"/>
      <c r="D43" s="43" t="s">
        <v>24</v>
      </c>
      <c r="E43" s="43" t="s">
        <v>18</v>
      </c>
      <c r="F43" s="43" t="s">
        <v>88</v>
      </c>
      <c r="G43" s="33" t="s">
        <v>20</v>
      </c>
      <c r="H43" s="27" t="s">
        <v>21</v>
      </c>
      <c r="I43" s="27">
        <v>6.95</v>
      </c>
      <c r="J43" s="27">
        <v>1</v>
      </c>
      <c r="K43" s="27">
        <f t="shared" si="2"/>
        <v>6.95</v>
      </c>
      <c r="L43" s="141">
        <v>8.35</v>
      </c>
      <c r="M43" s="142">
        <v>69.639</v>
      </c>
      <c r="N43" s="143" t="s">
        <v>22</v>
      </c>
      <c r="O43" s="48" t="s">
        <v>23</v>
      </c>
    </row>
    <row r="44" ht="54.75" spans="1:15">
      <c r="A44" s="131">
        <v>42</v>
      </c>
      <c r="B44" s="129"/>
      <c r="C44" s="130"/>
      <c r="D44" s="43" t="s">
        <v>25</v>
      </c>
      <c r="E44" s="43" t="s">
        <v>18</v>
      </c>
      <c r="F44" s="43" t="s">
        <v>88</v>
      </c>
      <c r="G44" s="33" t="s">
        <v>20</v>
      </c>
      <c r="H44" s="27" t="s">
        <v>21</v>
      </c>
      <c r="I44" s="27">
        <v>1.2</v>
      </c>
      <c r="J44" s="27">
        <v>2</v>
      </c>
      <c r="K44" s="27">
        <f t="shared" si="2"/>
        <v>2.4</v>
      </c>
      <c r="L44" s="141">
        <v>8.35</v>
      </c>
      <c r="M44" s="142">
        <v>24.048</v>
      </c>
      <c r="N44" s="143" t="s">
        <v>22</v>
      </c>
      <c r="O44" s="48" t="s">
        <v>23</v>
      </c>
    </row>
    <row r="45" ht="54" spans="1:15">
      <c r="A45" s="124">
        <v>43</v>
      </c>
      <c r="B45" s="129"/>
      <c r="C45" s="130"/>
      <c r="D45" s="43" t="s">
        <v>26</v>
      </c>
      <c r="E45" s="43" t="s">
        <v>27</v>
      </c>
      <c r="F45" s="43" t="s">
        <v>28</v>
      </c>
      <c r="G45" s="33" t="s">
        <v>20</v>
      </c>
      <c r="H45" s="27" t="s">
        <v>21</v>
      </c>
      <c r="I45" s="27">
        <v>1.3</v>
      </c>
      <c r="J45" s="27">
        <v>6</v>
      </c>
      <c r="K45" s="27">
        <f t="shared" si="2"/>
        <v>7.8</v>
      </c>
      <c r="L45" s="105">
        <v>14.54</v>
      </c>
      <c r="M45" s="142">
        <v>136.0944</v>
      </c>
      <c r="N45" s="143" t="s">
        <v>22</v>
      </c>
      <c r="O45" s="48" t="s">
        <v>23</v>
      </c>
    </row>
    <row r="46" ht="54" spans="1:15">
      <c r="A46" s="128">
        <v>44</v>
      </c>
      <c r="B46" s="129"/>
      <c r="C46" s="132"/>
      <c r="D46" s="43" t="s">
        <v>29</v>
      </c>
      <c r="E46" s="43" t="s">
        <v>30</v>
      </c>
      <c r="F46" s="43" t="s">
        <v>31</v>
      </c>
      <c r="G46" s="33" t="s">
        <v>20</v>
      </c>
      <c r="H46" s="27" t="s">
        <v>90</v>
      </c>
      <c r="I46" s="27">
        <v>3.38</v>
      </c>
      <c r="J46" s="27">
        <v>1</v>
      </c>
      <c r="K46" s="27">
        <v>3.38</v>
      </c>
      <c r="L46" s="105">
        <v>94.2</v>
      </c>
      <c r="M46" s="142">
        <v>382.0752</v>
      </c>
      <c r="N46" s="143" t="s">
        <v>22</v>
      </c>
      <c r="O46" s="48" t="s">
        <v>23</v>
      </c>
    </row>
    <row r="47" ht="84.75" customHeight="1" spans="1:15">
      <c r="A47" s="131">
        <v>45</v>
      </c>
      <c r="B47" s="129"/>
      <c r="C47" s="133" t="s">
        <v>33</v>
      </c>
      <c r="D47" s="43" t="s">
        <v>34</v>
      </c>
      <c r="E47" s="43" t="s">
        <v>18</v>
      </c>
      <c r="F47" s="43" t="s">
        <v>35</v>
      </c>
      <c r="G47" s="44" t="s">
        <v>36</v>
      </c>
      <c r="H47" s="27" t="s">
        <v>21</v>
      </c>
      <c r="I47" s="27">
        <v>1.238</v>
      </c>
      <c r="J47" s="27">
        <v>12</v>
      </c>
      <c r="K47" s="27">
        <f t="shared" ref="K47:K58" si="3">I47*J47</f>
        <v>14.856</v>
      </c>
      <c r="L47" s="105">
        <v>3.77</v>
      </c>
      <c r="M47" s="142">
        <v>13.4417088</v>
      </c>
      <c r="N47" s="143" t="s">
        <v>22</v>
      </c>
      <c r="O47" s="48" t="s">
        <v>37</v>
      </c>
    </row>
    <row r="48" ht="84.75" customHeight="1" spans="1:15">
      <c r="A48" s="124">
        <v>46</v>
      </c>
      <c r="B48" s="129"/>
      <c r="C48" s="130"/>
      <c r="D48" s="43" t="s">
        <v>38</v>
      </c>
      <c r="E48" s="43" t="s">
        <v>39</v>
      </c>
      <c r="F48" s="43" t="s">
        <v>91</v>
      </c>
      <c r="G48" s="44" t="s">
        <v>36</v>
      </c>
      <c r="H48" s="27" t="s">
        <v>21</v>
      </c>
      <c r="I48" s="27">
        <v>9.4</v>
      </c>
      <c r="J48" s="27">
        <v>1</v>
      </c>
      <c r="K48" s="27">
        <f t="shared" si="3"/>
        <v>9.4</v>
      </c>
      <c r="L48" s="141">
        <v>3.13</v>
      </c>
      <c r="M48" s="142">
        <v>7.06128</v>
      </c>
      <c r="N48" s="143" t="s">
        <v>22</v>
      </c>
      <c r="O48" s="48" t="s">
        <v>37</v>
      </c>
    </row>
    <row r="49" ht="84.75" customHeight="1" spans="1:15">
      <c r="A49" s="128">
        <v>47</v>
      </c>
      <c r="B49" s="129"/>
      <c r="C49" s="130"/>
      <c r="D49" s="43" t="s">
        <v>41</v>
      </c>
      <c r="E49" s="43" t="s">
        <v>42</v>
      </c>
      <c r="F49" s="43" t="s">
        <v>92</v>
      </c>
      <c r="G49" s="44" t="s">
        <v>36</v>
      </c>
      <c r="H49" s="27" t="s">
        <v>21</v>
      </c>
      <c r="I49" s="27">
        <v>9.4</v>
      </c>
      <c r="J49" s="27">
        <v>2</v>
      </c>
      <c r="K49" s="27">
        <f t="shared" si="3"/>
        <v>18.8</v>
      </c>
      <c r="L49" s="141">
        <v>0.78</v>
      </c>
      <c r="M49" s="142">
        <v>3.51936</v>
      </c>
      <c r="N49" s="143" t="s">
        <v>22</v>
      </c>
      <c r="O49" s="48" t="s">
        <v>37</v>
      </c>
    </row>
    <row r="50" ht="84.75" customHeight="1" spans="1:15">
      <c r="A50" s="131">
        <v>48</v>
      </c>
      <c r="B50" s="129"/>
      <c r="C50" s="130"/>
      <c r="D50" s="43" t="s">
        <v>44</v>
      </c>
      <c r="E50" s="43" t="s">
        <v>42</v>
      </c>
      <c r="F50" s="43" t="s">
        <v>93</v>
      </c>
      <c r="G50" s="44" t="s">
        <v>36</v>
      </c>
      <c r="H50" s="27" t="s">
        <v>21</v>
      </c>
      <c r="I50" s="27">
        <v>9.4</v>
      </c>
      <c r="J50" s="27">
        <v>1</v>
      </c>
      <c r="K50" s="27">
        <f t="shared" si="3"/>
        <v>9.4</v>
      </c>
      <c r="L50" s="141">
        <v>4.32</v>
      </c>
      <c r="M50" s="142">
        <v>9.74592</v>
      </c>
      <c r="N50" s="143" t="s">
        <v>22</v>
      </c>
      <c r="O50" s="48" t="s">
        <v>37</v>
      </c>
    </row>
    <row r="51" ht="84.75" customHeight="1" spans="1:15">
      <c r="A51" s="124">
        <v>49</v>
      </c>
      <c r="B51" s="129"/>
      <c r="C51" s="133" t="s">
        <v>48</v>
      </c>
      <c r="D51" s="43" t="s">
        <v>50</v>
      </c>
      <c r="E51" s="43" t="s">
        <v>51</v>
      </c>
      <c r="F51" s="43" t="s">
        <v>52</v>
      </c>
      <c r="G51" s="44" t="s">
        <v>36</v>
      </c>
      <c r="H51" s="27" t="s">
        <v>21</v>
      </c>
      <c r="I51" s="27">
        <v>0.5</v>
      </c>
      <c r="J51" s="27">
        <v>13</v>
      </c>
      <c r="K51" s="27">
        <f t="shared" si="3"/>
        <v>6.5</v>
      </c>
      <c r="L51" s="105">
        <v>3.77</v>
      </c>
      <c r="M51" s="142">
        <v>5.8812</v>
      </c>
      <c r="N51" s="143" t="s">
        <v>22</v>
      </c>
      <c r="O51" s="48" t="s">
        <v>37</v>
      </c>
    </row>
    <row r="52" ht="84.75" customHeight="1" spans="1:15">
      <c r="A52" s="128">
        <v>50</v>
      </c>
      <c r="B52" s="129"/>
      <c r="C52" s="130"/>
      <c r="D52" s="43" t="s">
        <v>49</v>
      </c>
      <c r="E52" s="43" t="s">
        <v>18</v>
      </c>
      <c r="F52" s="43" t="s">
        <v>35</v>
      </c>
      <c r="G52" s="44" t="s">
        <v>36</v>
      </c>
      <c r="H52" s="27" t="s">
        <v>21</v>
      </c>
      <c r="I52" s="27">
        <v>4</v>
      </c>
      <c r="J52" s="27">
        <v>2</v>
      </c>
      <c r="K52" s="27">
        <f t="shared" si="3"/>
        <v>8</v>
      </c>
      <c r="L52" s="105">
        <v>2.47</v>
      </c>
      <c r="M52" s="142">
        <v>4.7424</v>
      </c>
      <c r="N52" s="143" t="s">
        <v>22</v>
      </c>
      <c r="O52" s="48" t="s">
        <v>37</v>
      </c>
    </row>
    <row r="53" ht="84.75" customHeight="1" spans="1:15">
      <c r="A53" s="131">
        <v>51</v>
      </c>
      <c r="B53" s="129"/>
      <c r="C53" s="130"/>
      <c r="D53" s="43" t="s">
        <v>54</v>
      </c>
      <c r="E53" s="43" t="s">
        <v>42</v>
      </c>
      <c r="F53" s="43" t="s">
        <v>55</v>
      </c>
      <c r="G53" s="44" t="s">
        <v>36</v>
      </c>
      <c r="H53" s="27" t="s">
        <v>21</v>
      </c>
      <c r="I53" s="27">
        <v>1.8</v>
      </c>
      <c r="J53" s="27">
        <v>4</v>
      </c>
      <c r="K53" s="27">
        <f t="shared" si="3"/>
        <v>7.2</v>
      </c>
      <c r="L53" s="105">
        <v>0.94</v>
      </c>
      <c r="M53" s="149">
        <v>1.62432</v>
      </c>
      <c r="N53" s="146" t="s">
        <v>22</v>
      </c>
      <c r="O53" s="48" t="s">
        <v>37</v>
      </c>
    </row>
    <row r="54" ht="84.75" customHeight="1" spans="1:15">
      <c r="A54" s="124">
        <v>52</v>
      </c>
      <c r="B54" s="134"/>
      <c r="C54" s="135"/>
      <c r="D54" s="114" t="s">
        <v>53</v>
      </c>
      <c r="E54" s="114" t="s">
        <v>42</v>
      </c>
      <c r="F54" s="114" t="s">
        <v>43</v>
      </c>
      <c r="G54" s="44" t="s">
        <v>36</v>
      </c>
      <c r="H54" s="136" t="s">
        <v>21</v>
      </c>
      <c r="I54" s="136">
        <v>2</v>
      </c>
      <c r="J54" s="136">
        <v>5</v>
      </c>
      <c r="K54" s="136">
        <f t="shared" si="3"/>
        <v>10</v>
      </c>
      <c r="L54" s="112">
        <v>1.57</v>
      </c>
      <c r="M54" s="149">
        <v>3.768</v>
      </c>
      <c r="N54" s="146" t="s">
        <v>22</v>
      </c>
      <c r="O54" s="48" t="s">
        <v>37</v>
      </c>
    </row>
    <row r="55" ht="54" spans="1:15">
      <c r="A55" s="128">
        <v>53</v>
      </c>
      <c r="B55" s="125" t="s">
        <v>97</v>
      </c>
      <c r="C55" s="126" t="s">
        <v>16</v>
      </c>
      <c r="D55" s="90" t="s">
        <v>17</v>
      </c>
      <c r="E55" s="90" t="s">
        <v>18</v>
      </c>
      <c r="F55" s="90" t="s">
        <v>88</v>
      </c>
      <c r="G55" s="33" t="s">
        <v>20</v>
      </c>
      <c r="H55" s="127" t="s">
        <v>21</v>
      </c>
      <c r="I55" s="127">
        <v>4.1</v>
      </c>
      <c r="J55" s="127">
        <v>1</v>
      </c>
      <c r="K55" s="127">
        <f t="shared" si="3"/>
        <v>4.1</v>
      </c>
      <c r="L55" s="139">
        <v>8.35</v>
      </c>
      <c r="M55" s="103">
        <v>41.082</v>
      </c>
      <c r="N55" s="140" t="s">
        <v>22</v>
      </c>
      <c r="O55" s="48" t="s">
        <v>23</v>
      </c>
    </row>
    <row r="56" ht="54.75" spans="1:15">
      <c r="A56" s="131">
        <v>54</v>
      </c>
      <c r="B56" s="129"/>
      <c r="C56" s="130"/>
      <c r="D56" s="43" t="s">
        <v>24</v>
      </c>
      <c r="E56" s="43" t="s">
        <v>18</v>
      </c>
      <c r="F56" s="43" t="s">
        <v>88</v>
      </c>
      <c r="G56" s="33" t="s">
        <v>20</v>
      </c>
      <c r="H56" s="27" t="s">
        <v>21</v>
      </c>
      <c r="I56" s="27">
        <v>2.3</v>
      </c>
      <c r="J56" s="27">
        <v>1</v>
      </c>
      <c r="K56" s="27">
        <f t="shared" si="3"/>
        <v>2.3</v>
      </c>
      <c r="L56" s="141">
        <v>8.35</v>
      </c>
      <c r="M56" s="142">
        <v>23.046</v>
      </c>
      <c r="N56" s="143" t="s">
        <v>22</v>
      </c>
      <c r="O56" s="48" t="s">
        <v>23</v>
      </c>
    </row>
    <row r="57" ht="54" spans="1:15">
      <c r="A57" s="124">
        <v>55</v>
      </c>
      <c r="B57" s="129"/>
      <c r="C57" s="130"/>
      <c r="D57" s="43" t="s">
        <v>25</v>
      </c>
      <c r="E57" s="43" t="s">
        <v>18</v>
      </c>
      <c r="F57" s="43" t="s">
        <v>88</v>
      </c>
      <c r="G57" s="33" t="s">
        <v>20</v>
      </c>
      <c r="H57" s="27" t="s">
        <v>21</v>
      </c>
      <c r="I57" s="27">
        <v>1.2</v>
      </c>
      <c r="J57" s="27">
        <v>2</v>
      </c>
      <c r="K57" s="27">
        <f t="shared" si="3"/>
        <v>2.4</v>
      </c>
      <c r="L57" s="141">
        <v>8.35</v>
      </c>
      <c r="M57" s="142">
        <v>24.048</v>
      </c>
      <c r="N57" s="143" t="s">
        <v>22</v>
      </c>
      <c r="O57" s="48" t="s">
        <v>23</v>
      </c>
    </row>
    <row r="58" ht="54" spans="1:15">
      <c r="A58" s="128">
        <v>56</v>
      </c>
      <c r="B58" s="129"/>
      <c r="C58" s="130"/>
      <c r="D58" s="43" t="s">
        <v>26</v>
      </c>
      <c r="E58" s="43" t="s">
        <v>27</v>
      </c>
      <c r="F58" s="43" t="s">
        <v>28</v>
      </c>
      <c r="G58" s="33" t="s">
        <v>20</v>
      </c>
      <c r="H58" s="27" t="s">
        <v>21</v>
      </c>
      <c r="I58" s="27">
        <v>1.3</v>
      </c>
      <c r="J58" s="27">
        <v>4</v>
      </c>
      <c r="K58" s="27">
        <f t="shared" si="3"/>
        <v>5.2</v>
      </c>
      <c r="L58" s="105">
        <v>14.54</v>
      </c>
      <c r="M58" s="142">
        <v>90.7296</v>
      </c>
      <c r="N58" s="143" t="s">
        <v>22</v>
      </c>
      <c r="O58" s="48" t="s">
        <v>23</v>
      </c>
    </row>
    <row r="59" ht="54.75" spans="1:15">
      <c r="A59" s="131">
        <v>57</v>
      </c>
      <c r="B59" s="129"/>
      <c r="C59" s="132"/>
      <c r="D59" s="43" t="s">
        <v>29</v>
      </c>
      <c r="E59" s="43" t="s">
        <v>30</v>
      </c>
      <c r="F59" s="43" t="s">
        <v>31</v>
      </c>
      <c r="G59" s="33" t="s">
        <v>20</v>
      </c>
      <c r="H59" s="27" t="s">
        <v>90</v>
      </c>
      <c r="I59" s="27">
        <v>3.38</v>
      </c>
      <c r="J59" s="27">
        <v>1</v>
      </c>
      <c r="K59" s="27">
        <v>3.38</v>
      </c>
      <c r="L59" s="105">
        <v>94.2</v>
      </c>
      <c r="M59" s="142">
        <v>382.0752</v>
      </c>
      <c r="N59" s="143" t="s">
        <v>22</v>
      </c>
      <c r="O59" s="48" t="s">
        <v>23</v>
      </c>
    </row>
    <row r="60" ht="84.75" customHeight="1" spans="1:15">
      <c r="A60" s="124">
        <v>58</v>
      </c>
      <c r="B60" s="129"/>
      <c r="C60" s="133" t="s">
        <v>33</v>
      </c>
      <c r="D60" s="43" t="s">
        <v>34</v>
      </c>
      <c r="E60" s="43" t="s">
        <v>18</v>
      </c>
      <c r="F60" s="43" t="s">
        <v>35</v>
      </c>
      <c r="G60" s="44" t="s">
        <v>36</v>
      </c>
      <c r="H60" s="27" t="s">
        <v>21</v>
      </c>
      <c r="I60" s="27">
        <v>1.238</v>
      </c>
      <c r="J60" s="27">
        <v>10</v>
      </c>
      <c r="K60" s="27">
        <f t="shared" ref="K60:K71" si="4">I60*J60</f>
        <v>12.38</v>
      </c>
      <c r="L60" s="105">
        <v>3.77</v>
      </c>
      <c r="M60" s="142">
        <v>11.201424</v>
      </c>
      <c r="N60" s="143" t="s">
        <v>22</v>
      </c>
      <c r="O60" s="48" t="s">
        <v>37</v>
      </c>
    </row>
    <row r="61" ht="84.75" customHeight="1" spans="1:15">
      <c r="A61" s="128">
        <v>59</v>
      </c>
      <c r="B61" s="129"/>
      <c r="C61" s="130"/>
      <c r="D61" s="43" t="s">
        <v>38</v>
      </c>
      <c r="E61" s="43" t="s">
        <v>39</v>
      </c>
      <c r="F61" s="43" t="s">
        <v>91</v>
      </c>
      <c r="G61" s="44" t="s">
        <v>36</v>
      </c>
      <c r="H61" s="27" t="s">
        <v>21</v>
      </c>
      <c r="I61" s="27">
        <v>7.7</v>
      </c>
      <c r="J61" s="27">
        <v>1</v>
      </c>
      <c r="K61" s="27">
        <f t="shared" si="4"/>
        <v>7.7</v>
      </c>
      <c r="L61" s="141">
        <v>3.13</v>
      </c>
      <c r="M61" s="142">
        <v>5.78424</v>
      </c>
      <c r="N61" s="143" t="s">
        <v>22</v>
      </c>
      <c r="O61" s="48" t="s">
        <v>37</v>
      </c>
    </row>
    <row r="62" ht="84.75" customHeight="1" spans="1:15">
      <c r="A62" s="131">
        <v>60</v>
      </c>
      <c r="B62" s="129"/>
      <c r="C62" s="130"/>
      <c r="D62" s="43" t="s">
        <v>41</v>
      </c>
      <c r="E62" s="43" t="s">
        <v>42</v>
      </c>
      <c r="F62" s="43" t="s">
        <v>92</v>
      </c>
      <c r="G62" s="44" t="s">
        <v>36</v>
      </c>
      <c r="H62" s="27" t="s">
        <v>21</v>
      </c>
      <c r="I62" s="27">
        <v>7.7</v>
      </c>
      <c r="J62" s="27">
        <v>2</v>
      </c>
      <c r="K62" s="27">
        <f t="shared" si="4"/>
        <v>15.4</v>
      </c>
      <c r="L62" s="141">
        <v>0.78</v>
      </c>
      <c r="M62" s="142">
        <v>2.88288</v>
      </c>
      <c r="N62" s="143" t="s">
        <v>22</v>
      </c>
      <c r="O62" s="48" t="s">
        <v>37</v>
      </c>
    </row>
    <row r="63" ht="84.75" customHeight="1" spans="1:15">
      <c r="A63" s="124">
        <v>61</v>
      </c>
      <c r="B63" s="129"/>
      <c r="C63" s="130"/>
      <c r="D63" s="43" t="s">
        <v>44</v>
      </c>
      <c r="E63" s="43" t="s">
        <v>42</v>
      </c>
      <c r="F63" s="43" t="s">
        <v>93</v>
      </c>
      <c r="G63" s="44" t="s">
        <v>36</v>
      </c>
      <c r="H63" s="27"/>
      <c r="I63" s="27">
        <v>7.7</v>
      </c>
      <c r="J63" s="27">
        <v>1</v>
      </c>
      <c r="K63" s="27">
        <f t="shared" si="4"/>
        <v>7.7</v>
      </c>
      <c r="L63" s="141">
        <v>4.32</v>
      </c>
      <c r="M63" s="142">
        <v>7.98336</v>
      </c>
      <c r="N63" s="143" t="s">
        <v>22</v>
      </c>
      <c r="O63" s="48" t="s">
        <v>37</v>
      </c>
    </row>
    <row r="64" ht="84.75" customHeight="1" spans="1:15">
      <c r="A64" s="128">
        <v>62</v>
      </c>
      <c r="B64" s="129"/>
      <c r="C64" s="133" t="s">
        <v>48</v>
      </c>
      <c r="D64" s="43" t="s">
        <v>50</v>
      </c>
      <c r="E64" s="43" t="s">
        <v>51</v>
      </c>
      <c r="F64" s="43" t="s">
        <v>52</v>
      </c>
      <c r="G64" s="44" t="s">
        <v>36</v>
      </c>
      <c r="H64" s="27" t="s">
        <v>21</v>
      </c>
      <c r="I64" s="27">
        <v>0.5</v>
      </c>
      <c r="J64" s="27">
        <v>20</v>
      </c>
      <c r="K64" s="27">
        <f t="shared" si="4"/>
        <v>10</v>
      </c>
      <c r="L64" s="105">
        <v>3.77</v>
      </c>
      <c r="M64" s="142">
        <v>9.048</v>
      </c>
      <c r="N64" s="143" t="s">
        <v>22</v>
      </c>
      <c r="O64" s="48" t="s">
        <v>37</v>
      </c>
    </row>
    <row r="65" ht="84.75" customHeight="1" spans="1:15">
      <c r="A65" s="131">
        <v>63</v>
      </c>
      <c r="B65" s="129"/>
      <c r="C65" s="130"/>
      <c r="D65" s="43" t="s">
        <v>49</v>
      </c>
      <c r="E65" s="43" t="s">
        <v>18</v>
      </c>
      <c r="F65" s="43" t="s">
        <v>35</v>
      </c>
      <c r="G65" s="44" t="s">
        <v>36</v>
      </c>
      <c r="H65" s="27" t="s">
        <v>21</v>
      </c>
      <c r="I65" s="27">
        <v>6</v>
      </c>
      <c r="J65" s="27">
        <v>2</v>
      </c>
      <c r="K65" s="27">
        <f t="shared" si="4"/>
        <v>12</v>
      </c>
      <c r="L65" s="105">
        <v>2.47</v>
      </c>
      <c r="M65" s="142">
        <v>7.1136</v>
      </c>
      <c r="N65" s="143" t="s">
        <v>22</v>
      </c>
      <c r="O65" s="48" t="s">
        <v>37</v>
      </c>
    </row>
    <row r="66" ht="84.75" customHeight="1" spans="1:15">
      <c r="A66" s="124">
        <v>64</v>
      </c>
      <c r="B66" s="129"/>
      <c r="C66" s="130"/>
      <c r="D66" s="43" t="s">
        <v>54</v>
      </c>
      <c r="E66" s="43" t="s">
        <v>42</v>
      </c>
      <c r="F66" s="43" t="s">
        <v>55</v>
      </c>
      <c r="G66" s="44" t="s">
        <v>36</v>
      </c>
      <c r="H66" s="27" t="s">
        <v>21</v>
      </c>
      <c r="I66" s="27">
        <v>1.8</v>
      </c>
      <c r="J66" s="27">
        <v>9</v>
      </c>
      <c r="K66" s="27">
        <f t="shared" si="4"/>
        <v>16.2</v>
      </c>
      <c r="L66" s="105">
        <v>0.94</v>
      </c>
      <c r="M66" s="149">
        <v>3.65472</v>
      </c>
      <c r="N66" s="146" t="s">
        <v>22</v>
      </c>
      <c r="O66" s="48" t="s">
        <v>37</v>
      </c>
    </row>
    <row r="67" ht="84.75" customHeight="1" spans="1:15">
      <c r="A67" s="128">
        <v>65</v>
      </c>
      <c r="B67" s="134"/>
      <c r="C67" s="135"/>
      <c r="D67" s="114" t="s">
        <v>53</v>
      </c>
      <c r="E67" s="114" t="s">
        <v>42</v>
      </c>
      <c r="F67" s="114" t="s">
        <v>43</v>
      </c>
      <c r="G67" s="44" t="s">
        <v>36</v>
      </c>
      <c r="H67" s="136" t="s">
        <v>21</v>
      </c>
      <c r="I67" s="136">
        <v>4</v>
      </c>
      <c r="J67" s="136">
        <v>5</v>
      </c>
      <c r="K67" s="136">
        <f t="shared" si="4"/>
        <v>20</v>
      </c>
      <c r="L67" s="112">
        <v>1.57</v>
      </c>
      <c r="M67" s="149">
        <v>7.536</v>
      </c>
      <c r="N67" s="146" t="s">
        <v>22</v>
      </c>
      <c r="O67" s="48" t="s">
        <v>37</v>
      </c>
    </row>
    <row r="68" ht="54.75" spans="1:15">
      <c r="A68" s="131">
        <v>66</v>
      </c>
      <c r="B68" s="125" t="s">
        <v>98</v>
      </c>
      <c r="C68" s="126" t="s">
        <v>16</v>
      </c>
      <c r="D68" s="90" t="s">
        <v>17</v>
      </c>
      <c r="E68" s="90" t="s">
        <v>18</v>
      </c>
      <c r="F68" s="90" t="s">
        <v>88</v>
      </c>
      <c r="G68" s="33" t="s">
        <v>20</v>
      </c>
      <c r="H68" s="127" t="s">
        <v>21</v>
      </c>
      <c r="I68" s="127">
        <v>7.8</v>
      </c>
      <c r="J68" s="127">
        <v>1</v>
      </c>
      <c r="K68" s="127">
        <f t="shared" si="4"/>
        <v>7.8</v>
      </c>
      <c r="L68" s="139">
        <v>8.35</v>
      </c>
      <c r="M68" s="103">
        <v>78.156</v>
      </c>
      <c r="N68" s="140" t="s">
        <v>22</v>
      </c>
      <c r="O68" s="48" t="s">
        <v>23</v>
      </c>
    </row>
    <row r="69" ht="54" spans="1:15">
      <c r="A69" s="124">
        <v>67</v>
      </c>
      <c r="B69" s="129"/>
      <c r="C69" s="130"/>
      <c r="D69" s="43" t="s">
        <v>24</v>
      </c>
      <c r="E69" s="43" t="s">
        <v>18</v>
      </c>
      <c r="F69" s="43" t="s">
        <v>88</v>
      </c>
      <c r="G69" s="33" t="s">
        <v>20</v>
      </c>
      <c r="H69" s="27" t="s">
        <v>21</v>
      </c>
      <c r="I69" s="27">
        <v>10.6</v>
      </c>
      <c r="J69" s="27">
        <v>1</v>
      </c>
      <c r="K69" s="27">
        <f t="shared" si="4"/>
        <v>10.6</v>
      </c>
      <c r="L69" s="141">
        <v>8.35</v>
      </c>
      <c r="M69" s="142">
        <v>106.212</v>
      </c>
      <c r="N69" s="143" t="s">
        <v>22</v>
      </c>
      <c r="O69" s="48" t="s">
        <v>23</v>
      </c>
    </row>
    <row r="70" ht="54" spans="1:15">
      <c r="A70" s="128">
        <v>68</v>
      </c>
      <c r="B70" s="129"/>
      <c r="C70" s="130"/>
      <c r="D70" s="43" t="s">
        <v>25</v>
      </c>
      <c r="E70" s="43" t="s">
        <v>18</v>
      </c>
      <c r="F70" s="43" t="s">
        <v>88</v>
      </c>
      <c r="G70" s="33" t="s">
        <v>20</v>
      </c>
      <c r="H70" s="27" t="s">
        <v>21</v>
      </c>
      <c r="I70" s="27">
        <v>1.4</v>
      </c>
      <c r="J70" s="27">
        <v>2</v>
      </c>
      <c r="K70" s="27">
        <f t="shared" si="4"/>
        <v>2.8</v>
      </c>
      <c r="L70" s="141">
        <v>8.35</v>
      </c>
      <c r="M70" s="142">
        <v>28.056</v>
      </c>
      <c r="N70" s="143" t="s">
        <v>22</v>
      </c>
      <c r="O70" s="48" t="s">
        <v>23</v>
      </c>
    </row>
    <row r="71" ht="54.75" spans="1:15">
      <c r="A71" s="131">
        <v>69</v>
      </c>
      <c r="B71" s="129"/>
      <c r="C71" s="130"/>
      <c r="D71" s="43" t="s">
        <v>26</v>
      </c>
      <c r="E71" s="43" t="s">
        <v>27</v>
      </c>
      <c r="F71" s="43" t="s">
        <v>28</v>
      </c>
      <c r="G71" s="33" t="s">
        <v>20</v>
      </c>
      <c r="H71" s="27" t="s">
        <v>21</v>
      </c>
      <c r="I71" s="27">
        <v>1.5</v>
      </c>
      <c r="J71" s="27">
        <v>9</v>
      </c>
      <c r="K71" s="27">
        <f t="shared" si="4"/>
        <v>13.5</v>
      </c>
      <c r="L71" s="105">
        <v>14.54</v>
      </c>
      <c r="M71" s="142">
        <v>235.548</v>
      </c>
      <c r="N71" s="143" t="s">
        <v>22</v>
      </c>
      <c r="O71" s="48" t="s">
        <v>23</v>
      </c>
    </row>
    <row r="72" ht="54" spans="1:15">
      <c r="A72" s="124">
        <v>70</v>
      </c>
      <c r="B72" s="129"/>
      <c r="C72" s="132"/>
      <c r="D72" s="43" t="s">
        <v>29</v>
      </c>
      <c r="E72" s="43" t="s">
        <v>30</v>
      </c>
      <c r="F72" s="43" t="s">
        <v>31</v>
      </c>
      <c r="G72" s="33" t="s">
        <v>20</v>
      </c>
      <c r="H72" s="27" t="s">
        <v>90</v>
      </c>
      <c r="I72" s="27">
        <v>3.38</v>
      </c>
      <c r="J72" s="27">
        <v>1</v>
      </c>
      <c r="K72" s="27">
        <v>3.38</v>
      </c>
      <c r="L72" s="105">
        <v>94.2</v>
      </c>
      <c r="M72" s="142">
        <v>382.0752</v>
      </c>
      <c r="N72" s="143" t="s">
        <v>22</v>
      </c>
      <c r="O72" s="48" t="s">
        <v>23</v>
      </c>
    </row>
    <row r="73" ht="84.75" customHeight="1" spans="1:15">
      <c r="A73" s="128">
        <v>71</v>
      </c>
      <c r="B73" s="129"/>
      <c r="C73" s="133" t="s">
        <v>33</v>
      </c>
      <c r="D73" s="43" t="s">
        <v>34</v>
      </c>
      <c r="E73" s="43" t="s">
        <v>18</v>
      </c>
      <c r="F73" s="43" t="s">
        <v>35</v>
      </c>
      <c r="G73" s="44" t="s">
        <v>36</v>
      </c>
      <c r="H73" s="27" t="s">
        <v>21</v>
      </c>
      <c r="I73" s="27">
        <v>1.238</v>
      </c>
      <c r="J73" s="27">
        <v>16</v>
      </c>
      <c r="K73" s="27">
        <f t="shared" ref="K73:K84" si="5">I73*J73</f>
        <v>19.808</v>
      </c>
      <c r="L73" s="105">
        <v>3.77</v>
      </c>
      <c r="M73" s="142">
        <v>17.9222784</v>
      </c>
      <c r="N73" s="143" t="s">
        <v>22</v>
      </c>
      <c r="O73" s="48" t="s">
        <v>37</v>
      </c>
    </row>
    <row r="74" ht="84.75" customHeight="1" spans="1:15">
      <c r="A74" s="131">
        <v>72</v>
      </c>
      <c r="B74" s="129"/>
      <c r="C74" s="130"/>
      <c r="D74" s="43" t="s">
        <v>38</v>
      </c>
      <c r="E74" s="43" t="s">
        <v>39</v>
      </c>
      <c r="F74" s="43" t="s">
        <v>91</v>
      </c>
      <c r="G74" s="44" t="s">
        <v>36</v>
      </c>
      <c r="H74" s="27" t="s">
        <v>21</v>
      </c>
      <c r="I74" s="27">
        <v>13.4</v>
      </c>
      <c r="J74" s="27">
        <v>1</v>
      </c>
      <c r="K74" s="27">
        <f t="shared" si="5"/>
        <v>13.4</v>
      </c>
      <c r="L74" s="141">
        <v>3.13</v>
      </c>
      <c r="M74" s="142">
        <v>10.06608</v>
      </c>
      <c r="N74" s="143" t="s">
        <v>22</v>
      </c>
      <c r="O74" s="48" t="s">
        <v>37</v>
      </c>
    </row>
    <row r="75" ht="84.75" customHeight="1" spans="1:15">
      <c r="A75" s="124">
        <v>73</v>
      </c>
      <c r="B75" s="129"/>
      <c r="C75" s="130"/>
      <c r="D75" s="43" t="s">
        <v>41</v>
      </c>
      <c r="E75" s="43" t="s">
        <v>42</v>
      </c>
      <c r="F75" s="43" t="s">
        <v>92</v>
      </c>
      <c r="G75" s="44" t="s">
        <v>36</v>
      </c>
      <c r="H75" s="27" t="s">
        <v>21</v>
      </c>
      <c r="I75" s="27">
        <v>13.4</v>
      </c>
      <c r="J75" s="27">
        <v>2</v>
      </c>
      <c r="K75" s="27">
        <f t="shared" si="5"/>
        <v>26.8</v>
      </c>
      <c r="L75" s="141">
        <v>0.78</v>
      </c>
      <c r="M75" s="142">
        <v>5.01696</v>
      </c>
      <c r="N75" s="143" t="s">
        <v>22</v>
      </c>
      <c r="O75" s="48" t="s">
        <v>37</v>
      </c>
    </row>
    <row r="76" ht="84.75" customHeight="1" spans="1:15">
      <c r="A76" s="128">
        <v>74</v>
      </c>
      <c r="B76" s="129"/>
      <c r="C76" s="130"/>
      <c r="D76" s="43" t="s">
        <v>44</v>
      </c>
      <c r="E76" s="43" t="s">
        <v>42</v>
      </c>
      <c r="F76" s="43" t="s">
        <v>93</v>
      </c>
      <c r="G76" s="44" t="s">
        <v>36</v>
      </c>
      <c r="H76" s="27" t="s">
        <v>21</v>
      </c>
      <c r="I76" s="27">
        <v>13.4</v>
      </c>
      <c r="J76" s="27">
        <v>1</v>
      </c>
      <c r="K76" s="27">
        <f t="shared" si="5"/>
        <v>13.4</v>
      </c>
      <c r="L76" s="141">
        <v>4.32</v>
      </c>
      <c r="M76" s="142">
        <v>13.89312</v>
      </c>
      <c r="N76" s="143" t="s">
        <v>22</v>
      </c>
      <c r="O76" s="48" t="s">
        <v>37</v>
      </c>
    </row>
    <row r="77" ht="84.75" customHeight="1" spans="1:15">
      <c r="A77" s="131">
        <v>75</v>
      </c>
      <c r="B77" s="129"/>
      <c r="C77" s="133" t="s">
        <v>48</v>
      </c>
      <c r="D77" s="43" t="s">
        <v>50</v>
      </c>
      <c r="E77" s="43" t="s">
        <v>51</v>
      </c>
      <c r="F77" s="43" t="s">
        <v>52</v>
      </c>
      <c r="G77" s="44" t="s">
        <v>36</v>
      </c>
      <c r="H77" s="27" t="s">
        <v>21</v>
      </c>
      <c r="I77" s="27">
        <v>0.5</v>
      </c>
      <c r="J77" s="27">
        <v>21</v>
      </c>
      <c r="K77" s="27">
        <f t="shared" si="5"/>
        <v>10.5</v>
      </c>
      <c r="L77" s="105">
        <v>3.77</v>
      </c>
      <c r="M77" s="142">
        <v>9.5004</v>
      </c>
      <c r="N77" s="143" t="s">
        <v>22</v>
      </c>
      <c r="O77" s="48" t="s">
        <v>37</v>
      </c>
    </row>
    <row r="78" ht="84.75" customHeight="1" spans="1:15">
      <c r="A78" s="124">
        <v>76</v>
      </c>
      <c r="B78" s="129"/>
      <c r="C78" s="130"/>
      <c r="D78" s="43" t="s">
        <v>49</v>
      </c>
      <c r="E78" s="43" t="s">
        <v>18</v>
      </c>
      <c r="F78" s="43" t="s">
        <v>35</v>
      </c>
      <c r="G78" s="44" t="s">
        <v>36</v>
      </c>
      <c r="H78" s="27" t="s">
        <v>21</v>
      </c>
      <c r="I78" s="27">
        <v>6.4</v>
      </c>
      <c r="J78" s="27">
        <v>2</v>
      </c>
      <c r="K78" s="27">
        <f t="shared" si="5"/>
        <v>12.8</v>
      </c>
      <c r="L78" s="105">
        <v>2.47</v>
      </c>
      <c r="M78" s="142">
        <v>7.58784</v>
      </c>
      <c r="N78" s="143" t="s">
        <v>22</v>
      </c>
      <c r="O78" s="48" t="s">
        <v>37</v>
      </c>
    </row>
    <row r="79" ht="84.75" customHeight="1" spans="1:15">
      <c r="A79" s="128">
        <v>77</v>
      </c>
      <c r="B79" s="129"/>
      <c r="C79" s="130"/>
      <c r="D79" s="43" t="s">
        <v>54</v>
      </c>
      <c r="E79" s="43" t="s">
        <v>42</v>
      </c>
      <c r="F79" s="43" t="s">
        <v>55</v>
      </c>
      <c r="G79" s="44" t="s">
        <v>36</v>
      </c>
      <c r="H79" s="27" t="s">
        <v>21</v>
      </c>
      <c r="I79" s="27">
        <v>1.8</v>
      </c>
      <c r="J79" s="27">
        <v>10</v>
      </c>
      <c r="K79" s="27">
        <f t="shared" si="5"/>
        <v>18</v>
      </c>
      <c r="L79" s="105">
        <v>0.94</v>
      </c>
      <c r="M79" s="149">
        <v>4.0608</v>
      </c>
      <c r="N79" s="146" t="s">
        <v>22</v>
      </c>
      <c r="O79" s="48" t="s">
        <v>37</v>
      </c>
    </row>
    <row r="80" ht="84.75" customHeight="1" spans="1:15">
      <c r="A80" s="131">
        <v>78</v>
      </c>
      <c r="B80" s="134"/>
      <c r="C80" s="135"/>
      <c r="D80" s="114" t="s">
        <v>53</v>
      </c>
      <c r="E80" s="114" t="s">
        <v>42</v>
      </c>
      <c r="F80" s="114" t="s">
        <v>43</v>
      </c>
      <c r="G80" s="44" t="s">
        <v>36</v>
      </c>
      <c r="H80" s="136" t="s">
        <v>21</v>
      </c>
      <c r="I80" s="136">
        <v>4.4</v>
      </c>
      <c r="J80" s="136">
        <v>5</v>
      </c>
      <c r="K80" s="136">
        <f t="shared" si="5"/>
        <v>22</v>
      </c>
      <c r="L80" s="112">
        <v>1.57</v>
      </c>
      <c r="M80" s="149">
        <v>8.2896</v>
      </c>
      <c r="N80" s="146" t="s">
        <v>22</v>
      </c>
      <c r="O80" s="48" t="s">
        <v>37</v>
      </c>
    </row>
    <row r="81" ht="54" spans="1:15">
      <c r="A81" s="124">
        <v>79</v>
      </c>
      <c r="B81" s="125" t="s">
        <v>99</v>
      </c>
      <c r="C81" s="126" t="s">
        <v>16</v>
      </c>
      <c r="D81" s="90" t="s">
        <v>17</v>
      </c>
      <c r="E81" s="90" t="s">
        <v>18</v>
      </c>
      <c r="F81" s="90" t="s">
        <v>88</v>
      </c>
      <c r="G81" s="33" t="s">
        <v>20</v>
      </c>
      <c r="H81" s="127" t="s">
        <v>21</v>
      </c>
      <c r="I81" s="127">
        <v>6.2</v>
      </c>
      <c r="J81" s="127">
        <v>1</v>
      </c>
      <c r="K81" s="127">
        <f t="shared" si="5"/>
        <v>6.2</v>
      </c>
      <c r="L81" s="139">
        <v>8.35</v>
      </c>
      <c r="M81" s="103">
        <v>62.124</v>
      </c>
      <c r="N81" s="140" t="s">
        <v>22</v>
      </c>
      <c r="O81" s="48" t="s">
        <v>23</v>
      </c>
    </row>
    <row r="82" ht="54" spans="1:15">
      <c r="A82" s="128">
        <v>80</v>
      </c>
      <c r="B82" s="129"/>
      <c r="C82" s="130"/>
      <c r="D82" s="43" t="s">
        <v>24</v>
      </c>
      <c r="E82" s="43" t="s">
        <v>18</v>
      </c>
      <c r="F82" s="43" t="s">
        <v>88</v>
      </c>
      <c r="G82" s="33" t="s">
        <v>20</v>
      </c>
      <c r="H82" s="27" t="s">
        <v>21</v>
      </c>
      <c r="I82" s="27">
        <v>8.15</v>
      </c>
      <c r="J82" s="27">
        <v>1</v>
      </c>
      <c r="K82" s="27">
        <f t="shared" si="5"/>
        <v>8.15</v>
      </c>
      <c r="L82" s="141">
        <v>8.35</v>
      </c>
      <c r="M82" s="142">
        <v>81.663</v>
      </c>
      <c r="N82" s="143" t="s">
        <v>22</v>
      </c>
      <c r="O82" s="48" t="s">
        <v>23</v>
      </c>
    </row>
    <row r="83" ht="54.75" spans="1:15">
      <c r="A83" s="131">
        <v>81</v>
      </c>
      <c r="B83" s="129"/>
      <c r="C83" s="130"/>
      <c r="D83" s="43" t="s">
        <v>25</v>
      </c>
      <c r="E83" s="43" t="s">
        <v>18</v>
      </c>
      <c r="F83" s="43" t="s">
        <v>88</v>
      </c>
      <c r="G83" s="33" t="s">
        <v>20</v>
      </c>
      <c r="H83" s="27" t="s">
        <v>21</v>
      </c>
      <c r="I83" s="27">
        <v>1.2</v>
      </c>
      <c r="J83" s="27">
        <v>2</v>
      </c>
      <c r="K83" s="27">
        <f t="shared" si="5"/>
        <v>2.4</v>
      </c>
      <c r="L83" s="141">
        <v>8.35</v>
      </c>
      <c r="M83" s="142">
        <v>24.048</v>
      </c>
      <c r="N83" s="143" t="s">
        <v>22</v>
      </c>
      <c r="O83" s="48" t="s">
        <v>23</v>
      </c>
    </row>
    <row r="84" ht="54" spans="1:15">
      <c r="A84" s="124">
        <v>82</v>
      </c>
      <c r="B84" s="129"/>
      <c r="C84" s="130"/>
      <c r="D84" s="43" t="s">
        <v>26</v>
      </c>
      <c r="E84" s="43" t="s">
        <v>27</v>
      </c>
      <c r="F84" s="43" t="s">
        <v>28</v>
      </c>
      <c r="G84" s="33" t="s">
        <v>20</v>
      </c>
      <c r="H84" s="27" t="s">
        <v>21</v>
      </c>
      <c r="I84" s="27">
        <v>1.3</v>
      </c>
      <c r="J84" s="27">
        <v>7</v>
      </c>
      <c r="K84" s="27">
        <f t="shared" si="5"/>
        <v>9.1</v>
      </c>
      <c r="L84" s="105">
        <v>14.54</v>
      </c>
      <c r="M84" s="142">
        <v>158.7768</v>
      </c>
      <c r="N84" s="143" t="s">
        <v>22</v>
      </c>
      <c r="O84" s="48" t="s">
        <v>23</v>
      </c>
    </row>
    <row r="85" ht="54" spans="1:15">
      <c r="A85" s="128">
        <v>83</v>
      </c>
      <c r="B85" s="129"/>
      <c r="C85" s="132"/>
      <c r="D85" s="43" t="s">
        <v>29</v>
      </c>
      <c r="E85" s="43" t="s">
        <v>30</v>
      </c>
      <c r="F85" s="43" t="s">
        <v>31</v>
      </c>
      <c r="G85" s="33" t="s">
        <v>20</v>
      </c>
      <c r="H85" s="27" t="s">
        <v>90</v>
      </c>
      <c r="I85" s="27">
        <v>3.38</v>
      </c>
      <c r="J85" s="27">
        <v>1</v>
      </c>
      <c r="K85" s="27">
        <v>3.38</v>
      </c>
      <c r="L85" s="105">
        <v>94.2</v>
      </c>
      <c r="M85" s="142">
        <v>382.0752</v>
      </c>
      <c r="N85" s="143" t="s">
        <v>22</v>
      </c>
      <c r="O85" s="48" t="s">
        <v>23</v>
      </c>
    </row>
    <row r="86" ht="84.75" customHeight="1" spans="1:15">
      <c r="A86" s="131">
        <v>84</v>
      </c>
      <c r="B86" s="129"/>
      <c r="C86" s="133" t="s">
        <v>33</v>
      </c>
      <c r="D86" s="43" t="s">
        <v>34</v>
      </c>
      <c r="E86" s="43" t="s">
        <v>18</v>
      </c>
      <c r="F86" s="43" t="s">
        <v>35</v>
      </c>
      <c r="G86" s="44" t="s">
        <v>36</v>
      </c>
      <c r="H86" s="27" t="s">
        <v>21</v>
      </c>
      <c r="I86" s="27">
        <v>1.238</v>
      </c>
      <c r="J86" s="27">
        <v>13</v>
      </c>
      <c r="K86" s="27">
        <f t="shared" ref="K86:K97" si="6">I86*J86</f>
        <v>16.094</v>
      </c>
      <c r="L86" s="105">
        <v>3.77</v>
      </c>
      <c r="M86" s="142">
        <v>14.5618512</v>
      </c>
      <c r="N86" s="143" t="s">
        <v>22</v>
      </c>
      <c r="O86" s="48" t="s">
        <v>37</v>
      </c>
    </row>
    <row r="87" ht="84.75" customHeight="1" spans="1:15">
      <c r="A87" s="124">
        <v>85</v>
      </c>
      <c r="B87" s="129"/>
      <c r="C87" s="130"/>
      <c r="D87" s="43" t="s">
        <v>38</v>
      </c>
      <c r="E87" s="43" t="s">
        <v>39</v>
      </c>
      <c r="F87" s="43" t="s">
        <v>91</v>
      </c>
      <c r="G87" s="44" t="s">
        <v>36</v>
      </c>
      <c r="H87" s="27" t="s">
        <v>21</v>
      </c>
      <c r="I87" s="27">
        <v>10.5</v>
      </c>
      <c r="J87" s="27">
        <v>1</v>
      </c>
      <c r="K87" s="27">
        <f t="shared" si="6"/>
        <v>10.5</v>
      </c>
      <c r="L87" s="141">
        <v>3.13</v>
      </c>
      <c r="M87" s="142">
        <v>7.8876</v>
      </c>
      <c r="N87" s="143" t="s">
        <v>22</v>
      </c>
      <c r="O87" s="48" t="s">
        <v>37</v>
      </c>
    </row>
    <row r="88" ht="84.75" customHeight="1" spans="1:15">
      <c r="A88" s="128">
        <v>86</v>
      </c>
      <c r="B88" s="129"/>
      <c r="C88" s="130"/>
      <c r="D88" s="43" t="s">
        <v>41</v>
      </c>
      <c r="E88" s="43" t="s">
        <v>42</v>
      </c>
      <c r="F88" s="43" t="s">
        <v>92</v>
      </c>
      <c r="G88" s="44" t="s">
        <v>36</v>
      </c>
      <c r="H88" s="27" t="s">
        <v>21</v>
      </c>
      <c r="I88" s="27">
        <v>10.5</v>
      </c>
      <c r="J88" s="27">
        <v>2</v>
      </c>
      <c r="K88" s="27">
        <f t="shared" si="6"/>
        <v>21</v>
      </c>
      <c r="L88" s="141">
        <v>0.78</v>
      </c>
      <c r="M88" s="142">
        <v>3.9312</v>
      </c>
      <c r="N88" s="143" t="s">
        <v>22</v>
      </c>
      <c r="O88" s="48" t="s">
        <v>37</v>
      </c>
    </row>
    <row r="89" ht="84.75" customHeight="1" spans="1:15">
      <c r="A89" s="131">
        <v>87</v>
      </c>
      <c r="B89" s="129"/>
      <c r="C89" s="130"/>
      <c r="D89" s="43" t="s">
        <v>44</v>
      </c>
      <c r="E89" s="43" t="s">
        <v>42</v>
      </c>
      <c r="F89" s="43" t="s">
        <v>93</v>
      </c>
      <c r="G89" s="44" t="s">
        <v>36</v>
      </c>
      <c r="H89" s="27" t="s">
        <v>21</v>
      </c>
      <c r="I89" s="27">
        <v>10.5</v>
      </c>
      <c r="J89" s="27">
        <v>1</v>
      </c>
      <c r="K89" s="27">
        <f t="shared" si="6"/>
        <v>10.5</v>
      </c>
      <c r="L89" s="141">
        <v>4.32</v>
      </c>
      <c r="M89" s="142">
        <v>10.8864</v>
      </c>
      <c r="N89" s="143" t="s">
        <v>22</v>
      </c>
      <c r="O89" s="48" t="s">
        <v>37</v>
      </c>
    </row>
    <row r="90" ht="84.75" customHeight="1" spans="1:15">
      <c r="A90" s="124">
        <v>88</v>
      </c>
      <c r="B90" s="129"/>
      <c r="C90" s="133" t="s">
        <v>48</v>
      </c>
      <c r="D90" s="43" t="s">
        <v>50</v>
      </c>
      <c r="E90" s="43" t="s">
        <v>51</v>
      </c>
      <c r="F90" s="43" t="s">
        <v>52</v>
      </c>
      <c r="G90" s="44" t="s">
        <v>36</v>
      </c>
      <c r="H90" s="27" t="s">
        <v>21</v>
      </c>
      <c r="I90" s="27">
        <v>0.5</v>
      </c>
      <c r="J90" s="27">
        <v>16</v>
      </c>
      <c r="K90" s="27">
        <f t="shared" si="6"/>
        <v>8</v>
      </c>
      <c r="L90" s="105">
        <v>3.77</v>
      </c>
      <c r="M90" s="142">
        <v>7.2384</v>
      </c>
      <c r="N90" s="143" t="s">
        <v>22</v>
      </c>
      <c r="O90" s="48" t="s">
        <v>37</v>
      </c>
    </row>
    <row r="91" ht="84.75" customHeight="1" spans="1:15">
      <c r="A91" s="128">
        <v>89</v>
      </c>
      <c r="B91" s="129"/>
      <c r="C91" s="130"/>
      <c r="D91" s="43" t="s">
        <v>49</v>
      </c>
      <c r="E91" s="43" t="s">
        <v>18</v>
      </c>
      <c r="F91" s="43" t="s">
        <v>35</v>
      </c>
      <c r="G91" s="44" t="s">
        <v>36</v>
      </c>
      <c r="H91" s="27" t="s">
        <v>21</v>
      </c>
      <c r="I91" s="27">
        <v>5.1</v>
      </c>
      <c r="J91" s="27">
        <v>2</v>
      </c>
      <c r="K91" s="27">
        <f t="shared" si="6"/>
        <v>10.2</v>
      </c>
      <c r="L91" s="105">
        <v>2.47</v>
      </c>
      <c r="M91" s="142">
        <v>6.04656</v>
      </c>
      <c r="N91" s="143" t="s">
        <v>22</v>
      </c>
      <c r="O91" s="48" t="s">
        <v>37</v>
      </c>
    </row>
    <row r="92" ht="84.75" customHeight="1" spans="1:15">
      <c r="A92" s="131">
        <v>90</v>
      </c>
      <c r="B92" s="129"/>
      <c r="C92" s="130"/>
      <c r="D92" s="43" t="s">
        <v>54</v>
      </c>
      <c r="E92" s="43" t="s">
        <v>42</v>
      </c>
      <c r="F92" s="43" t="s">
        <v>55</v>
      </c>
      <c r="G92" s="44" t="s">
        <v>36</v>
      </c>
      <c r="H92" s="27" t="s">
        <v>21</v>
      </c>
      <c r="I92" s="27">
        <v>1.8</v>
      </c>
      <c r="J92" s="27">
        <v>7</v>
      </c>
      <c r="K92" s="27">
        <f t="shared" si="6"/>
        <v>12.6</v>
      </c>
      <c r="L92" s="105">
        <v>0.94</v>
      </c>
      <c r="M92" s="149">
        <v>2.84256</v>
      </c>
      <c r="N92" s="146" t="s">
        <v>22</v>
      </c>
      <c r="O92" s="48" t="s">
        <v>37</v>
      </c>
    </row>
    <row r="93" ht="84.75" customHeight="1" spans="1:15">
      <c r="A93" s="124">
        <v>91</v>
      </c>
      <c r="B93" s="134"/>
      <c r="C93" s="135"/>
      <c r="D93" s="114" t="s">
        <v>53</v>
      </c>
      <c r="E93" s="114" t="s">
        <v>42</v>
      </c>
      <c r="F93" s="114" t="s">
        <v>43</v>
      </c>
      <c r="G93" s="44" t="s">
        <v>36</v>
      </c>
      <c r="H93" s="136" t="s">
        <v>21</v>
      </c>
      <c r="I93" s="136">
        <v>3.1</v>
      </c>
      <c r="J93" s="136">
        <v>5</v>
      </c>
      <c r="K93" s="136">
        <f t="shared" si="6"/>
        <v>15.5</v>
      </c>
      <c r="L93" s="112">
        <v>1.57</v>
      </c>
      <c r="M93" s="149">
        <v>5.8404</v>
      </c>
      <c r="N93" s="146" t="s">
        <v>22</v>
      </c>
      <c r="O93" s="48" t="s">
        <v>37</v>
      </c>
    </row>
    <row r="94" ht="54" spans="1:15">
      <c r="A94" s="128">
        <v>92</v>
      </c>
      <c r="B94" s="125" t="s">
        <v>100</v>
      </c>
      <c r="C94" s="126" t="s">
        <v>16</v>
      </c>
      <c r="D94" s="90" t="s">
        <v>17</v>
      </c>
      <c r="E94" s="90" t="s">
        <v>18</v>
      </c>
      <c r="F94" s="90" t="s">
        <v>88</v>
      </c>
      <c r="G94" s="33" t="s">
        <v>20</v>
      </c>
      <c r="H94" s="127" t="s">
        <v>21</v>
      </c>
      <c r="I94" s="127">
        <v>3.05</v>
      </c>
      <c r="J94" s="127">
        <v>1</v>
      </c>
      <c r="K94" s="127">
        <f t="shared" si="6"/>
        <v>3.05</v>
      </c>
      <c r="L94" s="139">
        <v>8.35</v>
      </c>
      <c r="M94" s="103">
        <v>30.561</v>
      </c>
      <c r="N94" s="140" t="s">
        <v>22</v>
      </c>
      <c r="O94" s="48" t="s">
        <v>23</v>
      </c>
    </row>
    <row r="95" ht="54.75" spans="1:15">
      <c r="A95" s="131">
        <v>93</v>
      </c>
      <c r="B95" s="129"/>
      <c r="C95" s="130"/>
      <c r="D95" s="43" t="s">
        <v>24</v>
      </c>
      <c r="E95" s="43" t="s">
        <v>18</v>
      </c>
      <c r="F95" s="43" t="s">
        <v>88</v>
      </c>
      <c r="G95" s="33" t="s">
        <v>20</v>
      </c>
      <c r="H95" s="27" t="s">
        <v>21</v>
      </c>
      <c r="I95" s="27">
        <v>4.25</v>
      </c>
      <c r="J95" s="27">
        <v>1</v>
      </c>
      <c r="K95" s="27">
        <f t="shared" si="6"/>
        <v>4.25</v>
      </c>
      <c r="L95" s="141">
        <v>8.35</v>
      </c>
      <c r="M95" s="142">
        <v>42.585</v>
      </c>
      <c r="N95" s="143" t="s">
        <v>22</v>
      </c>
      <c r="O95" s="48" t="s">
        <v>23</v>
      </c>
    </row>
    <row r="96" ht="54" spans="1:15">
      <c r="A96" s="124">
        <v>94</v>
      </c>
      <c r="B96" s="129"/>
      <c r="C96" s="130"/>
      <c r="D96" s="43" t="s">
        <v>25</v>
      </c>
      <c r="E96" s="43" t="s">
        <v>18</v>
      </c>
      <c r="F96" s="43" t="s">
        <v>88</v>
      </c>
      <c r="G96" s="33" t="s">
        <v>20</v>
      </c>
      <c r="H96" s="27" t="s">
        <v>21</v>
      </c>
      <c r="I96" s="27">
        <v>1.4</v>
      </c>
      <c r="J96" s="27">
        <v>2</v>
      </c>
      <c r="K96" s="27">
        <f t="shared" si="6"/>
        <v>2.8</v>
      </c>
      <c r="L96" s="141">
        <v>8.35</v>
      </c>
      <c r="M96" s="142">
        <v>28.056</v>
      </c>
      <c r="N96" s="143" t="s">
        <v>22</v>
      </c>
      <c r="O96" s="48" t="s">
        <v>23</v>
      </c>
    </row>
    <row r="97" ht="54" spans="1:15">
      <c r="A97" s="128">
        <v>95</v>
      </c>
      <c r="B97" s="129"/>
      <c r="C97" s="130"/>
      <c r="D97" s="43" t="s">
        <v>26</v>
      </c>
      <c r="E97" s="43" t="s">
        <v>27</v>
      </c>
      <c r="F97" s="43" t="s">
        <v>28</v>
      </c>
      <c r="G97" s="33" t="s">
        <v>20</v>
      </c>
      <c r="H97" s="27" t="s">
        <v>21</v>
      </c>
      <c r="I97" s="27">
        <v>1.5</v>
      </c>
      <c r="J97" s="27">
        <v>4</v>
      </c>
      <c r="K97" s="27">
        <f t="shared" si="6"/>
        <v>6</v>
      </c>
      <c r="L97" s="105">
        <v>14.54</v>
      </c>
      <c r="M97" s="142">
        <v>104.688</v>
      </c>
      <c r="N97" s="143" t="s">
        <v>22</v>
      </c>
      <c r="O97" s="48" t="s">
        <v>23</v>
      </c>
    </row>
    <row r="98" ht="54.75" spans="1:15">
      <c r="A98" s="131">
        <v>96</v>
      </c>
      <c r="B98" s="129"/>
      <c r="C98" s="132"/>
      <c r="D98" s="43" t="s">
        <v>29</v>
      </c>
      <c r="E98" s="43" t="s">
        <v>30</v>
      </c>
      <c r="F98" s="43" t="s">
        <v>31</v>
      </c>
      <c r="G98" s="33" t="s">
        <v>20</v>
      </c>
      <c r="H98" s="27" t="s">
        <v>90</v>
      </c>
      <c r="I98" s="27">
        <v>3.38</v>
      </c>
      <c r="J98" s="27">
        <v>1</v>
      </c>
      <c r="K98" s="27">
        <v>3.38</v>
      </c>
      <c r="L98" s="105">
        <v>94.2</v>
      </c>
      <c r="M98" s="142">
        <v>382.0752</v>
      </c>
      <c r="N98" s="143" t="s">
        <v>22</v>
      </c>
      <c r="O98" s="48" t="s">
        <v>23</v>
      </c>
    </row>
    <row r="99" ht="84.75" customHeight="1" spans="1:15">
      <c r="A99" s="124">
        <v>97</v>
      </c>
      <c r="B99" s="129"/>
      <c r="C99" s="133" t="s">
        <v>33</v>
      </c>
      <c r="D99" s="43" t="s">
        <v>34</v>
      </c>
      <c r="E99" s="43" t="s">
        <v>18</v>
      </c>
      <c r="F99" s="43" t="s">
        <v>35</v>
      </c>
      <c r="G99" s="44" t="s">
        <v>36</v>
      </c>
      <c r="H99" s="27" t="s">
        <v>21</v>
      </c>
      <c r="I99" s="27">
        <v>1.238</v>
      </c>
      <c r="J99" s="27">
        <v>9</v>
      </c>
      <c r="K99" s="27">
        <f t="shared" ref="K99:K110" si="7">I99*J99</f>
        <v>11.142</v>
      </c>
      <c r="L99" s="105">
        <v>3.77</v>
      </c>
      <c r="M99" s="142">
        <v>10.0812816</v>
      </c>
      <c r="N99" s="143" t="s">
        <v>22</v>
      </c>
      <c r="O99" s="48" t="s">
        <v>37</v>
      </c>
    </row>
    <row r="100" ht="84.75" customHeight="1" spans="1:15">
      <c r="A100" s="128">
        <v>98</v>
      </c>
      <c r="B100" s="129"/>
      <c r="C100" s="130"/>
      <c r="D100" s="43" t="s">
        <v>38</v>
      </c>
      <c r="E100" s="43" t="s">
        <v>39</v>
      </c>
      <c r="F100" s="43" t="s">
        <v>91</v>
      </c>
      <c r="G100" s="44" t="s">
        <v>36</v>
      </c>
      <c r="H100" s="27" t="s">
        <v>21</v>
      </c>
      <c r="I100" s="27">
        <v>6.9</v>
      </c>
      <c r="J100" s="27">
        <v>1</v>
      </c>
      <c r="K100" s="27">
        <f t="shared" si="7"/>
        <v>6.9</v>
      </c>
      <c r="L100" s="141">
        <v>3.13</v>
      </c>
      <c r="M100" s="142">
        <v>5.18328</v>
      </c>
      <c r="N100" s="143" t="s">
        <v>22</v>
      </c>
      <c r="O100" s="48" t="s">
        <v>37</v>
      </c>
    </row>
    <row r="101" ht="84.75" customHeight="1" spans="1:15">
      <c r="A101" s="131">
        <v>99</v>
      </c>
      <c r="B101" s="129"/>
      <c r="C101" s="130"/>
      <c r="D101" s="43" t="s">
        <v>41</v>
      </c>
      <c r="E101" s="43" t="s">
        <v>42</v>
      </c>
      <c r="F101" s="43" t="s">
        <v>92</v>
      </c>
      <c r="G101" s="44" t="s">
        <v>36</v>
      </c>
      <c r="H101" s="27" t="s">
        <v>21</v>
      </c>
      <c r="I101" s="27">
        <v>6.9</v>
      </c>
      <c r="J101" s="27">
        <v>2</v>
      </c>
      <c r="K101" s="27">
        <f t="shared" si="7"/>
        <v>13.8</v>
      </c>
      <c r="L101" s="141">
        <v>0.78</v>
      </c>
      <c r="M101" s="142">
        <v>2.58336</v>
      </c>
      <c r="N101" s="143" t="s">
        <v>22</v>
      </c>
      <c r="O101" s="48" t="s">
        <v>37</v>
      </c>
    </row>
    <row r="102" ht="84.75" customHeight="1" spans="1:15">
      <c r="A102" s="124">
        <v>100</v>
      </c>
      <c r="B102" s="129"/>
      <c r="C102" s="130"/>
      <c r="D102" s="43" t="s">
        <v>44</v>
      </c>
      <c r="E102" s="43" t="s">
        <v>42</v>
      </c>
      <c r="F102" s="43" t="s">
        <v>93</v>
      </c>
      <c r="G102" s="44" t="s">
        <v>36</v>
      </c>
      <c r="H102" s="27" t="s">
        <v>21</v>
      </c>
      <c r="I102" s="27">
        <v>6.9</v>
      </c>
      <c r="J102" s="27">
        <v>1</v>
      </c>
      <c r="K102" s="27">
        <f t="shared" si="7"/>
        <v>6.9</v>
      </c>
      <c r="L102" s="141">
        <v>4.32</v>
      </c>
      <c r="M102" s="142">
        <v>7.15392</v>
      </c>
      <c r="N102" s="143" t="s">
        <v>22</v>
      </c>
      <c r="O102" s="48" t="s">
        <v>37</v>
      </c>
    </row>
    <row r="103" ht="84.75" customHeight="1" spans="1:15">
      <c r="A103" s="128">
        <v>101</v>
      </c>
      <c r="B103" s="129"/>
      <c r="C103" s="133" t="s">
        <v>48</v>
      </c>
      <c r="D103" s="43" t="s">
        <v>50</v>
      </c>
      <c r="E103" s="43" t="s">
        <v>51</v>
      </c>
      <c r="F103" s="43" t="s">
        <v>52</v>
      </c>
      <c r="G103" s="44" t="s">
        <v>36</v>
      </c>
      <c r="H103" s="27" t="s">
        <v>21</v>
      </c>
      <c r="I103" s="27">
        <v>0.5</v>
      </c>
      <c r="J103" s="27">
        <v>16</v>
      </c>
      <c r="K103" s="27">
        <f t="shared" si="7"/>
        <v>8</v>
      </c>
      <c r="L103" s="105">
        <v>3.77</v>
      </c>
      <c r="M103" s="142">
        <v>7.2384</v>
      </c>
      <c r="N103" s="143" t="s">
        <v>22</v>
      </c>
      <c r="O103" s="48" t="s">
        <v>37</v>
      </c>
    </row>
    <row r="104" ht="84.75" customHeight="1" spans="1:15">
      <c r="A104" s="131">
        <v>102</v>
      </c>
      <c r="B104" s="129"/>
      <c r="C104" s="130"/>
      <c r="D104" s="43" t="s">
        <v>49</v>
      </c>
      <c r="E104" s="43" t="s">
        <v>18</v>
      </c>
      <c r="F104" s="43" t="s">
        <v>35</v>
      </c>
      <c r="G104" s="44" t="s">
        <v>36</v>
      </c>
      <c r="H104" s="27" t="s">
        <v>21</v>
      </c>
      <c r="I104" s="27">
        <v>5.2</v>
      </c>
      <c r="J104" s="27">
        <v>2</v>
      </c>
      <c r="K104" s="27">
        <f t="shared" si="7"/>
        <v>10.4</v>
      </c>
      <c r="L104" s="105">
        <v>2.47</v>
      </c>
      <c r="M104" s="142">
        <v>6.16512</v>
      </c>
      <c r="N104" s="143" t="s">
        <v>22</v>
      </c>
      <c r="O104" s="48" t="s">
        <v>37</v>
      </c>
    </row>
    <row r="105" ht="84.75" customHeight="1" spans="1:15">
      <c r="A105" s="124">
        <v>103</v>
      </c>
      <c r="B105" s="129"/>
      <c r="C105" s="130"/>
      <c r="D105" s="43" t="s">
        <v>54</v>
      </c>
      <c r="E105" s="43" t="s">
        <v>42</v>
      </c>
      <c r="F105" s="43" t="s">
        <v>55</v>
      </c>
      <c r="G105" s="44" t="s">
        <v>36</v>
      </c>
      <c r="H105" s="27" t="s">
        <v>21</v>
      </c>
      <c r="I105" s="27">
        <v>1.8</v>
      </c>
      <c r="J105" s="27">
        <v>7</v>
      </c>
      <c r="K105" s="27">
        <f t="shared" si="7"/>
        <v>12.6</v>
      </c>
      <c r="L105" s="105">
        <v>0.94</v>
      </c>
      <c r="M105" s="149">
        <v>2.84256</v>
      </c>
      <c r="N105" s="146" t="s">
        <v>22</v>
      </c>
      <c r="O105" s="48" t="s">
        <v>37</v>
      </c>
    </row>
    <row r="106" ht="84.75" customHeight="1" spans="1:15">
      <c r="A106" s="128">
        <v>104</v>
      </c>
      <c r="B106" s="134"/>
      <c r="C106" s="135"/>
      <c r="D106" s="114" t="s">
        <v>53</v>
      </c>
      <c r="E106" s="114" t="s">
        <v>42</v>
      </c>
      <c r="F106" s="114" t="s">
        <v>43</v>
      </c>
      <c r="G106" s="44" t="s">
        <v>36</v>
      </c>
      <c r="H106" s="136" t="s">
        <v>21</v>
      </c>
      <c r="I106" s="136">
        <v>3.2</v>
      </c>
      <c r="J106" s="136">
        <v>5</v>
      </c>
      <c r="K106" s="136">
        <f t="shared" si="7"/>
        <v>16</v>
      </c>
      <c r="L106" s="112">
        <v>1.57</v>
      </c>
      <c r="M106" s="149">
        <v>6.0288</v>
      </c>
      <c r="N106" s="146" t="s">
        <v>22</v>
      </c>
      <c r="O106" s="48" t="s">
        <v>37</v>
      </c>
    </row>
    <row r="107" ht="54.75" spans="1:15">
      <c r="A107" s="131">
        <v>105</v>
      </c>
      <c r="B107" s="125" t="s">
        <v>101</v>
      </c>
      <c r="C107" s="126" t="s">
        <v>16</v>
      </c>
      <c r="D107" s="90" t="s">
        <v>17</v>
      </c>
      <c r="E107" s="90" t="s">
        <v>18</v>
      </c>
      <c r="F107" s="90" t="s">
        <v>88</v>
      </c>
      <c r="G107" s="33" t="s">
        <v>20</v>
      </c>
      <c r="H107" s="127" t="s">
        <v>21</v>
      </c>
      <c r="I107" s="127">
        <v>17.2</v>
      </c>
      <c r="J107" s="127">
        <v>1</v>
      </c>
      <c r="K107" s="127">
        <f t="shared" si="7"/>
        <v>17.2</v>
      </c>
      <c r="L107" s="139">
        <v>8.35</v>
      </c>
      <c r="M107" s="103">
        <v>172.344</v>
      </c>
      <c r="N107" s="140" t="s">
        <v>22</v>
      </c>
      <c r="O107" s="48" t="s">
        <v>23</v>
      </c>
    </row>
    <row r="108" ht="54" spans="1:15">
      <c r="A108" s="124">
        <v>106</v>
      </c>
      <c r="B108" s="129"/>
      <c r="C108" s="130"/>
      <c r="D108" s="43" t="s">
        <v>24</v>
      </c>
      <c r="E108" s="43" t="s">
        <v>18</v>
      </c>
      <c r="F108" s="43" t="s">
        <v>88</v>
      </c>
      <c r="G108" s="33" t="s">
        <v>20</v>
      </c>
      <c r="H108" s="27" t="s">
        <v>21</v>
      </c>
      <c r="I108" s="27">
        <v>28.5</v>
      </c>
      <c r="J108" s="27">
        <v>1</v>
      </c>
      <c r="K108" s="27">
        <f t="shared" si="7"/>
        <v>28.5</v>
      </c>
      <c r="L108" s="141">
        <v>8.35</v>
      </c>
      <c r="M108" s="142">
        <v>285.57</v>
      </c>
      <c r="N108" s="143" t="s">
        <v>22</v>
      </c>
      <c r="O108" s="48" t="s">
        <v>23</v>
      </c>
    </row>
    <row r="109" ht="54" spans="1:15">
      <c r="A109" s="128">
        <v>107</v>
      </c>
      <c r="B109" s="129"/>
      <c r="C109" s="130"/>
      <c r="D109" s="43" t="s">
        <v>25</v>
      </c>
      <c r="E109" s="43" t="s">
        <v>18</v>
      </c>
      <c r="F109" s="43" t="s">
        <v>88</v>
      </c>
      <c r="G109" s="33" t="s">
        <v>20</v>
      </c>
      <c r="H109" s="27" t="s">
        <v>21</v>
      </c>
      <c r="I109" s="27">
        <v>2.4</v>
      </c>
      <c r="J109" s="27">
        <v>2</v>
      </c>
      <c r="K109" s="27">
        <f t="shared" si="7"/>
        <v>4.8</v>
      </c>
      <c r="L109" s="141">
        <v>8.35</v>
      </c>
      <c r="M109" s="142">
        <v>48.096</v>
      </c>
      <c r="N109" s="143" t="s">
        <v>22</v>
      </c>
      <c r="O109" s="48" t="s">
        <v>23</v>
      </c>
    </row>
    <row r="110" ht="54.75" spans="1:15">
      <c r="A110" s="131">
        <v>108</v>
      </c>
      <c r="B110" s="129"/>
      <c r="C110" s="130"/>
      <c r="D110" s="43" t="s">
        <v>26</v>
      </c>
      <c r="E110" s="43" t="s">
        <v>27</v>
      </c>
      <c r="F110" s="43" t="s">
        <v>28</v>
      </c>
      <c r="G110" s="33" t="s">
        <v>20</v>
      </c>
      <c r="H110" s="27" t="s">
        <v>21</v>
      </c>
      <c r="I110" s="27">
        <v>2.5</v>
      </c>
      <c r="J110" s="27">
        <v>23</v>
      </c>
      <c r="K110" s="27">
        <f t="shared" si="7"/>
        <v>57.5</v>
      </c>
      <c r="L110" s="105">
        <v>14.54</v>
      </c>
      <c r="M110" s="142">
        <v>1003.26</v>
      </c>
      <c r="N110" s="143" t="s">
        <v>22</v>
      </c>
      <c r="O110" s="48" t="s">
        <v>23</v>
      </c>
    </row>
    <row r="111" ht="54" spans="1:15">
      <c r="A111" s="124">
        <v>109</v>
      </c>
      <c r="B111" s="129"/>
      <c r="C111" s="132"/>
      <c r="D111" s="43" t="s">
        <v>29</v>
      </c>
      <c r="E111" s="43" t="s">
        <v>30</v>
      </c>
      <c r="F111" s="43" t="s">
        <v>31</v>
      </c>
      <c r="G111" s="33" t="s">
        <v>20</v>
      </c>
      <c r="H111" s="27" t="s">
        <v>90</v>
      </c>
      <c r="I111" s="27">
        <v>3.38</v>
      </c>
      <c r="J111" s="27">
        <v>1</v>
      </c>
      <c r="K111" s="27">
        <v>3.38</v>
      </c>
      <c r="L111" s="105">
        <v>94.2</v>
      </c>
      <c r="M111" s="142">
        <v>382.0752</v>
      </c>
      <c r="N111" s="143" t="s">
        <v>22</v>
      </c>
      <c r="O111" s="48" t="s">
        <v>23</v>
      </c>
    </row>
    <row r="112" ht="84.75" customHeight="1" spans="1:15">
      <c r="A112" s="128">
        <v>110</v>
      </c>
      <c r="B112" s="129"/>
      <c r="C112" s="133" t="s">
        <v>33</v>
      </c>
      <c r="D112" s="43" t="s">
        <v>34</v>
      </c>
      <c r="E112" s="43" t="s">
        <v>18</v>
      </c>
      <c r="F112" s="43" t="s">
        <v>35</v>
      </c>
      <c r="G112" s="44" t="s">
        <v>36</v>
      </c>
      <c r="H112" s="27" t="s">
        <v>21</v>
      </c>
      <c r="I112" s="27">
        <v>1.258</v>
      </c>
      <c r="J112" s="27">
        <v>41</v>
      </c>
      <c r="K112" s="27">
        <f t="shared" ref="K112:K123" si="8">I112*J112</f>
        <v>51.578</v>
      </c>
      <c r="L112" s="105">
        <v>3.77</v>
      </c>
      <c r="M112" s="142">
        <v>46.6677744</v>
      </c>
      <c r="N112" s="143" t="s">
        <v>22</v>
      </c>
      <c r="O112" s="48" t="s">
        <v>37</v>
      </c>
    </row>
    <row r="113" ht="84.75" customHeight="1" spans="1:15">
      <c r="A113" s="131">
        <v>111</v>
      </c>
      <c r="B113" s="129"/>
      <c r="C113" s="130"/>
      <c r="D113" s="43" t="s">
        <v>38</v>
      </c>
      <c r="E113" s="43" t="s">
        <v>39</v>
      </c>
      <c r="F113" s="43" t="s">
        <v>91</v>
      </c>
      <c r="G113" s="44" t="s">
        <v>36</v>
      </c>
      <c r="H113" s="27" t="s">
        <v>21</v>
      </c>
      <c r="I113" s="27">
        <v>33.4</v>
      </c>
      <c r="J113" s="27">
        <v>1</v>
      </c>
      <c r="K113" s="27">
        <f t="shared" si="8"/>
        <v>33.4</v>
      </c>
      <c r="L113" s="141">
        <v>3.13</v>
      </c>
      <c r="M113" s="142">
        <v>25.09008</v>
      </c>
      <c r="N113" s="143" t="s">
        <v>22</v>
      </c>
      <c r="O113" s="48" t="s">
        <v>37</v>
      </c>
    </row>
    <row r="114" ht="84.75" customHeight="1" spans="1:15">
      <c r="A114" s="124">
        <v>112</v>
      </c>
      <c r="B114" s="129"/>
      <c r="C114" s="130"/>
      <c r="D114" s="43" t="s">
        <v>41</v>
      </c>
      <c r="E114" s="43" t="s">
        <v>42</v>
      </c>
      <c r="F114" s="43" t="s">
        <v>92</v>
      </c>
      <c r="G114" s="44" t="s">
        <v>36</v>
      </c>
      <c r="H114" s="27" t="s">
        <v>21</v>
      </c>
      <c r="I114" s="27">
        <v>33.4</v>
      </c>
      <c r="J114" s="27">
        <v>2</v>
      </c>
      <c r="K114" s="27">
        <f t="shared" si="8"/>
        <v>66.8</v>
      </c>
      <c r="L114" s="141">
        <v>0.78</v>
      </c>
      <c r="M114" s="142">
        <v>12.50496</v>
      </c>
      <c r="N114" s="143" t="s">
        <v>22</v>
      </c>
      <c r="O114" s="48" t="s">
        <v>37</v>
      </c>
    </row>
    <row r="115" ht="84.75" customHeight="1" spans="1:15">
      <c r="A115" s="128">
        <v>113</v>
      </c>
      <c r="B115" s="129"/>
      <c r="C115" s="130"/>
      <c r="D115" s="43" t="s">
        <v>44</v>
      </c>
      <c r="E115" s="43" t="s">
        <v>42</v>
      </c>
      <c r="F115" s="43" t="s">
        <v>93</v>
      </c>
      <c r="G115" s="44" t="s">
        <v>36</v>
      </c>
      <c r="H115" s="27" t="s">
        <v>21</v>
      </c>
      <c r="I115" s="27">
        <v>33.4</v>
      </c>
      <c r="J115" s="27">
        <v>1</v>
      </c>
      <c r="K115" s="27">
        <f t="shared" si="8"/>
        <v>33.4</v>
      </c>
      <c r="L115" s="141">
        <v>4.32</v>
      </c>
      <c r="M115" s="142">
        <v>34.62912</v>
      </c>
      <c r="N115" s="143" t="s">
        <v>22</v>
      </c>
      <c r="O115" s="48" t="s">
        <v>37</v>
      </c>
    </row>
    <row r="116" ht="84.75" customHeight="1" spans="1:15">
      <c r="A116" s="131">
        <v>114</v>
      </c>
      <c r="B116" s="129"/>
      <c r="C116" s="133" t="s">
        <v>48</v>
      </c>
      <c r="D116" s="43" t="s">
        <v>50</v>
      </c>
      <c r="E116" s="43" t="s">
        <v>51</v>
      </c>
      <c r="F116" s="43" t="s">
        <v>52</v>
      </c>
      <c r="G116" s="44" t="s">
        <v>36</v>
      </c>
      <c r="H116" s="27" t="s">
        <v>21</v>
      </c>
      <c r="I116" s="27">
        <v>0.5</v>
      </c>
      <c r="J116" s="27">
        <v>18</v>
      </c>
      <c r="K116" s="27">
        <f t="shared" si="8"/>
        <v>9</v>
      </c>
      <c r="L116" s="105">
        <v>3.77</v>
      </c>
      <c r="M116" s="142">
        <v>8.1432</v>
      </c>
      <c r="N116" s="143" t="s">
        <v>22</v>
      </c>
      <c r="O116" s="48" t="s">
        <v>37</v>
      </c>
    </row>
    <row r="117" ht="84.75" customHeight="1" spans="1:15">
      <c r="A117" s="124">
        <v>115</v>
      </c>
      <c r="B117" s="129"/>
      <c r="C117" s="130"/>
      <c r="D117" s="43" t="s">
        <v>49</v>
      </c>
      <c r="E117" s="43" t="s">
        <v>18</v>
      </c>
      <c r="F117" s="43" t="s">
        <v>35</v>
      </c>
      <c r="G117" s="44" t="s">
        <v>36</v>
      </c>
      <c r="H117" s="27" t="s">
        <v>21</v>
      </c>
      <c r="I117" s="27">
        <v>5.5</v>
      </c>
      <c r="J117" s="27">
        <v>2</v>
      </c>
      <c r="K117" s="27">
        <f t="shared" si="8"/>
        <v>11</v>
      </c>
      <c r="L117" s="105">
        <v>2.47</v>
      </c>
      <c r="M117" s="142">
        <v>6.5208</v>
      </c>
      <c r="N117" s="143" t="s">
        <v>22</v>
      </c>
      <c r="O117" s="48" t="s">
        <v>37</v>
      </c>
    </row>
    <row r="118" ht="84.75" customHeight="1" spans="1:15">
      <c r="A118" s="128">
        <v>116</v>
      </c>
      <c r="B118" s="129"/>
      <c r="C118" s="130"/>
      <c r="D118" s="43" t="s">
        <v>54</v>
      </c>
      <c r="E118" s="43" t="s">
        <v>42</v>
      </c>
      <c r="F118" s="43" t="s">
        <v>55</v>
      </c>
      <c r="G118" s="44" t="s">
        <v>36</v>
      </c>
      <c r="H118" s="27" t="s">
        <v>21</v>
      </c>
      <c r="I118" s="27">
        <v>1.8</v>
      </c>
      <c r="J118" s="27">
        <v>8</v>
      </c>
      <c r="K118" s="27">
        <f t="shared" si="8"/>
        <v>14.4</v>
      </c>
      <c r="L118" s="105">
        <v>0.94</v>
      </c>
      <c r="M118" s="149">
        <v>3.24864</v>
      </c>
      <c r="N118" s="146" t="s">
        <v>22</v>
      </c>
      <c r="O118" s="48" t="s">
        <v>37</v>
      </c>
    </row>
    <row r="119" ht="84.75" customHeight="1" spans="1:15">
      <c r="A119" s="131">
        <v>117</v>
      </c>
      <c r="B119" s="134"/>
      <c r="C119" s="135"/>
      <c r="D119" s="114" t="s">
        <v>53</v>
      </c>
      <c r="E119" s="114" t="s">
        <v>42</v>
      </c>
      <c r="F119" s="114" t="s">
        <v>43</v>
      </c>
      <c r="G119" s="44" t="s">
        <v>36</v>
      </c>
      <c r="H119" s="136" t="s">
        <v>21</v>
      </c>
      <c r="I119" s="136">
        <v>3.5</v>
      </c>
      <c r="J119" s="136">
        <v>5</v>
      </c>
      <c r="K119" s="136">
        <f t="shared" si="8"/>
        <v>17.5</v>
      </c>
      <c r="L119" s="112">
        <v>1.57</v>
      </c>
      <c r="M119" s="149">
        <v>6.594</v>
      </c>
      <c r="N119" s="146" t="s">
        <v>22</v>
      </c>
      <c r="O119" s="48" t="s">
        <v>37</v>
      </c>
    </row>
    <row r="120" ht="54" spans="1:15">
      <c r="A120" s="124">
        <v>118</v>
      </c>
      <c r="B120" s="125" t="s">
        <v>102</v>
      </c>
      <c r="C120" s="126" t="s">
        <v>16</v>
      </c>
      <c r="D120" s="90" t="s">
        <v>17</v>
      </c>
      <c r="E120" s="90" t="s">
        <v>18</v>
      </c>
      <c r="F120" s="90" t="s">
        <v>88</v>
      </c>
      <c r="G120" s="33" t="s">
        <v>20</v>
      </c>
      <c r="H120" s="127" t="s">
        <v>21</v>
      </c>
      <c r="I120" s="127">
        <v>3.75</v>
      </c>
      <c r="J120" s="127">
        <v>1</v>
      </c>
      <c r="K120" s="127">
        <f t="shared" si="8"/>
        <v>3.75</v>
      </c>
      <c r="L120" s="139">
        <v>8.35</v>
      </c>
      <c r="M120" s="103">
        <v>37.575</v>
      </c>
      <c r="N120" s="140" t="s">
        <v>22</v>
      </c>
      <c r="O120" s="48" t="s">
        <v>23</v>
      </c>
    </row>
    <row r="121" ht="54" spans="1:15">
      <c r="A121" s="128">
        <v>119</v>
      </c>
      <c r="B121" s="129"/>
      <c r="C121" s="130"/>
      <c r="D121" s="43" t="s">
        <v>24</v>
      </c>
      <c r="E121" s="43" t="s">
        <v>18</v>
      </c>
      <c r="F121" s="43" t="s">
        <v>88</v>
      </c>
      <c r="G121" s="33" t="s">
        <v>20</v>
      </c>
      <c r="H121" s="27" t="s">
        <v>21</v>
      </c>
      <c r="I121" s="27">
        <v>4.95</v>
      </c>
      <c r="J121" s="27">
        <v>1</v>
      </c>
      <c r="K121" s="27">
        <f t="shared" si="8"/>
        <v>4.95</v>
      </c>
      <c r="L121" s="141">
        <v>8.35</v>
      </c>
      <c r="M121" s="142">
        <v>49.599</v>
      </c>
      <c r="N121" s="143" t="s">
        <v>22</v>
      </c>
      <c r="O121" s="48" t="s">
        <v>23</v>
      </c>
    </row>
    <row r="122" ht="54.75" spans="1:15">
      <c r="A122" s="131">
        <v>120</v>
      </c>
      <c r="B122" s="129"/>
      <c r="C122" s="130"/>
      <c r="D122" s="43" t="s">
        <v>25</v>
      </c>
      <c r="E122" s="43" t="s">
        <v>18</v>
      </c>
      <c r="F122" s="43" t="s">
        <v>88</v>
      </c>
      <c r="G122" s="33" t="s">
        <v>20</v>
      </c>
      <c r="H122" s="27" t="s">
        <v>21</v>
      </c>
      <c r="I122" s="27">
        <v>1.2</v>
      </c>
      <c r="J122" s="27">
        <v>2</v>
      </c>
      <c r="K122" s="27">
        <f t="shared" si="8"/>
        <v>2.4</v>
      </c>
      <c r="L122" s="141">
        <v>8.35</v>
      </c>
      <c r="M122" s="142">
        <v>24.048</v>
      </c>
      <c r="N122" s="143" t="s">
        <v>22</v>
      </c>
      <c r="O122" s="48" t="s">
        <v>23</v>
      </c>
    </row>
    <row r="123" ht="54" spans="1:15">
      <c r="A123" s="124">
        <v>121</v>
      </c>
      <c r="B123" s="129"/>
      <c r="C123" s="130"/>
      <c r="D123" s="43" t="s">
        <v>26</v>
      </c>
      <c r="E123" s="43" t="s">
        <v>27</v>
      </c>
      <c r="F123" s="43" t="s">
        <v>28</v>
      </c>
      <c r="G123" s="33" t="s">
        <v>20</v>
      </c>
      <c r="H123" s="27" t="s">
        <v>21</v>
      </c>
      <c r="I123" s="27">
        <v>1.3</v>
      </c>
      <c r="J123" s="27">
        <v>4</v>
      </c>
      <c r="K123" s="27">
        <f t="shared" si="8"/>
        <v>5.2</v>
      </c>
      <c r="L123" s="105">
        <v>14.54</v>
      </c>
      <c r="M123" s="142">
        <v>90.7296</v>
      </c>
      <c r="N123" s="143" t="s">
        <v>22</v>
      </c>
      <c r="O123" s="48" t="s">
        <v>23</v>
      </c>
    </row>
    <row r="124" ht="54" spans="1:15">
      <c r="A124" s="128">
        <v>122</v>
      </c>
      <c r="B124" s="129"/>
      <c r="C124" s="132"/>
      <c r="D124" s="43" t="s">
        <v>29</v>
      </c>
      <c r="E124" s="43" t="s">
        <v>30</v>
      </c>
      <c r="F124" s="43" t="s">
        <v>31</v>
      </c>
      <c r="G124" s="33" t="s">
        <v>20</v>
      </c>
      <c r="H124" s="27" t="s">
        <v>90</v>
      </c>
      <c r="I124" s="27">
        <v>3.38</v>
      </c>
      <c r="J124" s="27">
        <v>1</v>
      </c>
      <c r="K124" s="27">
        <v>3.38</v>
      </c>
      <c r="L124" s="105">
        <v>94.2</v>
      </c>
      <c r="M124" s="142">
        <v>382.0752</v>
      </c>
      <c r="N124" s="143" t="s">
        <v>22</v>
      </c>
      <c r="O124" s="48" t="s">
        <v>23</v>
      </c>
    </row>
    <row r="125" ht="84.75" customHeight="1" spans="1:15">
      <c r="A125" s="131">
        <v>123</v>
      </c>
      <c r="B125" s="129"/>
      <c r="C125" s="133" t="s">
        <v>33</v>
      </c>
      <c r="D125" s="43" t="s">
        <v>34</v>
      </c>
      <c r="E125" s="43" t="s">
        <v>18</v>
      </c>
      <c r="F125" s="43" t="s">
        <v>35</v>
      </c>
      <c r="G125" s="44" t="s">
        <v>36</v>
      </c>
      <c r="H125" s="27" t="s">
        <v>21</v>
      </c>
      <c r="I125" s="27">
        <v>1.238</v>
      </c>
      <c r="J125" s="27">
        <v>10</v>
      </c>
      <c r="K125" s="27">
        <f t="shared" ref="K125:K136" si="9">I125*J125</f>
        <v>12.38</v>
      </c>
      <c r="L125" s="105">
        <v>3.77</v>
      </c>
      <c r="M125" s="142">
        <v>11.201424</v>
      </c>
      <c r="N125" s="143" t="s">
        <v>22</v>
      </c>
      <c r="O125" s="48" t="s">
        <v>37</v>
      </c>
    </row>
    <row r="126" ht="84.75" customHeight="1" spans="1:15">
      <c r="A126" s="124">
        <v>124</v>
      </c>
      <c r="B126" s="129"/>
      <c r="C126" s="130"/>
      <c r="D126" s="43" t="s">
        <v>38</v>
      </c>
      <c r="E126" s="43" t="s">
        <v>39</v>
      </c>
      <c r="F126" s="43" t="s">
        <v>91</v>
      </c>
      <c r="G126" s="44" t="s">
        <v>36</v>
      </c>
      <c r="H126" s="27" t="s">
        <v>21</v>
      </c>
      <c r="I126" s="27">
        <v>7.3</v>
      </c>
      <c r="J126" s="27">
        <v>1</v>
      </c>
      <c r="K126" s="27">
        <f t="shared" si="9"/>
        <v>7.3</v>
      </c>
      <c r="L126" s="141">
        <v>3.13</v>
      </c>
      <c r="M126" s="142">
        <v>5.48376</v>
      </c>
      <c r="N126" s="143" t="s">
        <v>22</v>
      </c>
      <c r="O126" s="48" t="s">
        <v>37</v>
      </c>
    </row>
    <row r="127" ht="84.75" customHeight="1" spans="1:15">
      <c r="A127" s="128">
        <v>125</v>
      </c>
      <c r="B127" s="129"/>
      <c r="C127" s="130"/>
      <c r="D127" s="43" t="s">
        <v>41</v>
      </c>
      <c r="E127" s="43" t="s">
        <v>42</v>
      </c>
      <c r="F127" s="43" t="s">
        <v>92</v>
      </c>
      <c r="G127" s="44" t="s">
        <v>36</v>
      </c>
      <c r="H127" s="27" t="s">
        <v>21</v>
      </c>
      <c r="I127" s="27">
        <v>7.3</v>
      </c>
      <c r="J127" s="27">
        <v>2</v>
      </c>
      <c r="K127" s="27">
        <f t="shared" si="9"/>
        <v>14.6</v>
      </c>
      <c r="L127" s="141">
        <v>0.78</v>
      </c>
      <c r="M127" s="142">
        <v>2.73312</v>
      </c>
      <c r="N127" s="143" t="s">
        <v>22</v>
      </c>
      <c r="O127" s="48" t="s">
        <v>37</v>
      </c>
    </row>
    <row r="128" ht="84.75" customHeight="1" spans="1:15">
      <c r="A128" s="131">
        <v>126</v>
      </c>
      <c r="B128" s="129"/>
      <c r="C128" s="130"/>
      <c r="D128" s="43" t="s">
        <v>44</v>
      </c>
      <c r="E128" s="43" t="s">
        <v>42</v>
      </c>
      <c r="F128" s="43" t="s">
        <v>93</v>
      </c>
      <c r="G128" s="44" t="s">
        <v>36</v>
      </c>
      <c r="H128" s="27" t="s">
        <v>21</v>
      </c>
      <c r="I128" s="27">
        <v>7.3</v>
      </c>
      <c r="J128" s="27">
        <v>1</v>
      </c>
      <c r="K128" s="27">
        <f t="shared" si="9"/>
        <v>7.3</v>
      </c>
      <c r="L128" s="141">
        <v>4.32</v>
      </c>
      <c r="M128" s="142">
        <v>7.56864</v>
      </c>
      <c r="N128" s="143" t="s">
        <v>22</v>
      </c>
      <c r="O128" s="48" t="s">
        <v>37</v>
      </c>
    </row>
    <row r="129" ht="84.75" customHeight="1" spans="1:15">
      <c r="A129" s="124">
        <v>127</v>
      </c>
      <c r="B129" s="129"/>
      <c r="C129" s="133" t="s">
        <v>48</v>
      </c>
      <c r="D129" s="43" t="s">
        <v>50</v>
      </c>
      <c r="E129" s="43" t="s">
        <v>51</v>
      </c>
      <c r="F129" s="43" t="s">
        <v>52</v>
      </c>
      <c r="G129" s="44" t="s">
        <v>36</v>
      </c>
      <c r="H129" s="27" t="s">
        <v>21</v>
      </c>
      <c r="I129" s="27">
        <v>0.5</v>
      </c>
      <c r="J129" s="27">
        <v>15</v>
      </c>
      <c r="K129" s="27">
        <f t="shared" si="9"/>
        <v>7.5</v>
      </c>
      <c r="L129" s="105">
        <v>3.77</v>
      </c>
      <c r="M129" s="142">
        <v>6.786</v>
      </c>
      <c r="N129" s="143" t="s">
        <v>22</v>
      </c>
      <c r="O129" s="48" t="s">
        <v>37</v>
      </c>
    </row>
    <row r="130" ht="84.75" customHeight="1" spans="1:15">
      <c r="A130" s="128">
        <v>128</v>
      </c>
      <c r="B130" s="129"/>
      <c r="C130" s="130"/>
      <c r="D130" s="43" t="s">
        <v>49</v>
      </c>
      <c r="E130" s="43" t="s">
        <v>18</v>
      </c>
      <c r="F130" s="43" t="s">
        <v>35</v>
      </c>
      <c r="G130" s="44" t="s">
        <v>36</v>
      </c>
      <c r="H130" s="27" t="s">
        <v>21</v>
      </c>
      <c r="I130" s="27">
        <v>4.15</v>
      </c>
      <c r="J130" s="27">
        <v>2</v>
      </c>
      <c r="K130" s="27">
        <f t="shared" si="9"/>
        <v>8.3</v>
      </c>
      <c r="L130" s="105">
        <v>2.47</v>
      </c>
      <c r="M130" s="142">
        <v>4.92024</v>
      </c>
      <c r="N130" s="143" t="s">
        <v>22</v>
      </c>
      <c r="O130" s="48" t="s">
        <v>37</v>
      </c>
    </row>
    <row r="131" ht="84.75" customHeight="1" spans="1:15">
      <c r="A131" s="131">
        <v>129</v>
      </c>
      <c r="B131" s="129"/>
      <c r="C131" s="130"/>
      <c r="D131" s="43" t="s">
        <v>54</v>
      </c>
      <c r="E131" s="43" t="s">
        <v>42</v>
      </c>
      <c r="F131" s="43" t="s">
        <v>55</v>
      </c>
      <c r="G131" s="44" t="s">
        <v>36</v>
      </c>
      <c r="H131" s="27" t="s">
        <v>21</v>
      </c>
      <c r="I131" s="27">
        <v>1.8</v>
      </c>
      <c r="J131" s="27">
        <v>6</v>
      </c>
      <c r="K131" s="27">
        <f t="shared" si="9"/>
        <v>10.8</v>
      </c>
      <c r="L131" s="105">
        <v>0.94</v>
      </c>
      <c r="M131" s="149">
        <v>2.43648</v>
      </c>
      <c r="N131" s="146" t="s">
        <v>22</v>
      </c>
      <c r="O131" s="48" t="s">
        <v>37</v>
      </c>
    </row>
    <row r="132" ht="84.75" customHeight="1" spans="1:15">
      <c r="A132" s="124">
        <v>130</v>
      </c>
      <c r="B132" s="134"/>
      <c r="C132" s="135"/>
      <c r="D132" s="114" t="s">
        <v>53</v>
      </c>
      <c r="E132" s="114" t="s">
        <v>42</v>
      </c>
      <c r="F132" s="114" t="s">
        <v>43</v>
      </c>
      <c r="G132" s="44" t="s">
        <v>36</v>
      </c>
      <c r="H132" s="136" t="s">
        <v>21</v>
      </c>
      <c r="I132" s="136">
        <v>2.5</v>
      </c>
      <c r="J132" s="136">
        <v>5</v>
      </c>
      <c r="K132" s="136">
        <f t="shared" si="9"/>
        <v>12.5</v>
      </c>
      <c r="L132" s="112">
        <v>1.57</v>
      </c>
      <c r="M132" s="149">
        <v>4.71</v>
      </c>
      <c r="N132" s="146" t="s">
        <v>22</v>
      </c>
      <c r="O132" s="48" t="s">
        <v>37</v>
      </c>
    </row>
    <row r="133" ht="54" spans="1:15">
      <c r="A133" s="128">
        <v>131</v>
      </c>
      <c r="B133" s="125" t="s">
        <v>103</v>
      </c>
      <c r="C133" s="126" t="s">
        <v>16</v>
      </c>
      <c r="D133" s="90" t="s">
        <v>17</v>
      </c>
      <c r="E133" s="90" t="s">
        <v>18</v>
      </c>
      <c r="F133" s="90" t="s">
        <v>88</v>
      </c>
      <c r="G133" s="33" t="s">
        <v>20</v>
      </c>
      <c r="H133" s="127" t="s">
        <v>21</v>
      </c>
      <c r="I133" s="127">
        <v>8.05</v>
      </c>
      <c r="J133" s="127">
        <v>1</v>
      </c>
      <c r="K133" s="127">
        <f t="shared" si="9"/>
        <v>8.05</v>
      </c>
      <c r="L133" s="139">
        <v>8.35</v>
      </c>
      <c r="M133" s="103">
        <v>80.661</v>
      </c>
      <c r="N133" s="140" t="s">
        <v>22</v>
      </c>
      <c r="O133" s="48" t="s">
        <v>23</v>
      </c>
    </row>
    <row r="134" ht="54.75" spans="1:15">
      <c r="A134" s="131">
        <v>132</v>
      </c>
      <c r="B134" s="129"/>
      <c r="C134" s="130"/>
      <c r="D134" s="43" t="s">
        <v>24</v>
      </c>
      <c r="E134" s="43" t="s">
        <v>18</v>
      </c>
      <c r="F134" s="43" t="s">
        <v>88</v>
      </c>
      <c r="G134" s="33" t="s">
        <v>20</v>
      </c>
      <c r="H134" s="27" t="s">
        <v>21</v>
      </c>
      <c r="I134" s="27">
        <v>10.55</v>
      </c>
      <c r="J134" s="27">
        <v>1</v>
      </c>
      <c r="K134" s="27">
        <f t="shared" si="9"/>
        <v>10.55</v>
      </c>
      <c r="L134" s="141">
        <v>8.35</v>
      </c>
      <c r="M134" s="142">
        <v>105.711</v>
      </c>
      <c r="N134" s="143" t="s">
        <v>22</v>
      </c>
      <c r="O134" s="48" t="s">
        <v>23</v>
      </c>
    </row>
    <row r="135" ht="54" spans="1:15">
      <c r="A135" s="124">
        <v>133</v>
      </c>
      <c r="B135" s="129"/>
      <c r="C135" s="130"/>
      <c r="D135" s="43" t="s">
        <v>25</v>
      </c>
      <c r="E135" s="43" t="s">
        <v>18</v>
      </c>
      <c r="F135" s="43" t="s">
        <v>88</v>
      </c>
      <c r="G135" s="33" t="s">
        <v>20</v>
      </c>
      <c r="H135" s="27" t="s">
        <v>21</v>
      </c>
      <c r="I135" s="27">
        <v>1.2</v>
      </c>
      <c r="J135" s="27">
        <v>2</v>
      </c>
      <c r="K135" s="27">
        <f t="shared" si="9"/>
        <v>2.4</v>
      </c>
      <c r="L135" s="141">
        <v>8.35</v>
      </c>
      <c r="M135" s="142">
        <v>24.048</v>
      </c>
      <c r="N135" s="143" t="s">
        <v>22</v>
      </c>
      <c r="O135" s="48" t="s">
        <v>23</v>
      </c>
    </row>
    <row r="136" ht="54" spans="1:15">
      <c r="A136" s="128">
        <v>134</v>
      </c>
      <c r="B136" s="129"/>
      <c r="C136" s="130"/>
      <c r="D136" s="43" t="s">
        <v>26</v>
      </c>
      <c r="E136" s="43" t="s">
        <v>27</v>
      </c>
      <c r="F136" s="43" t="s">
        <v>28</v>
      </c>
      <c r="G136" s="33" t="s">
        <v>20</v>
      </c>
      <c r="H136" s="27" t="s">
        <v>21</v>
      </c>
      <c r="I136" s="27">
        <f>I135+0.1</f>
        <v>1.3</v>
      </c>
      <c r="J136" s="27">
        <v>9</v>
      </c>
      <c r="K136" s="27">
        <f t="shared" si="9"/>
        <v>11.7</v>
      </c>
      <c r="L136" s="105">
        <v>14.54</v>
      </c>
      <c r="M136" s="142">
        <v>204.1416</v>
      </c>
      <c r="N136" s="143" t="s">
        <v>22</v>
      </c>
      <c r="O136" s="48" t="s">
        <v>23</v>
      </c>
    </row>
    <row r="137" ht="54.75" spans="1:15">
      <c r="A137" s="131">
        <v>135</v>
      </c>
      <c r="B137" s="129"/>
      <c r="C137" s="132"/>
      <c r="D137" s="43" t="s">
        <v>29</v>
      </c>
      <c r="E137" s="43" t="s">
        <v>30</v>
      </c>
      <c r="F137" s="43" t="s">
        <v>31</v>
      </c>
      <c r="G137" s="33" t="s">
        <v>20</v>
      </c>
      <c r="H137" s="27" t="s">
        <v>90</v>
      </c>
      <c r="I137" s="27">
        <v>3.38</v>
      </c>
      <c r="J137" s="27">
        <v>1</v>
      </c>
      <c r="K137" s="27">
        <v>3.38</v>
      </c>
      <c r="L137" s="105">
        <v>94.2</v>
      </c>
      <c r="M137" s="142">
        <v>382.0752</v>
      </c>
      <c r="N137" s="143" t="s">
        <v>22</v>
      </c>
      <c r="O137" s="48" t="s">
        <v>23</v>
      </c>
    </row>
    <row r="138" ht="84.75" customHeight="1" spans="1:15">
      <c r="A138" s="124">
        <v>136</v>
      </c>
      <c r="B138" s="129"/>
      <c r="C138" s="133" t="s">
        <v>33</v>
      </c>
      <c r="D138" s="43" t="s">
        <v>34</v>
      </c>
      <c r="E138" s="43" t="s">
        <v>18</v>
      </c>
      <c r="F138" s="43" t="s">
        <v>35</v>
      </c>
      <c r="G138" s="44" t="s">
        <v>36</v>
      </c>
      <c r="H138" s="27" t="s">
        <v>21</v>
      </c>
      <c r="I138" s="27">
        <v>1.238</v>
      </c>
      <c r="J138" s="27">
        <v>16</v>
      </c>
      <c r="K138" s="27">
        <f t="shared" ref="K138:K149" si="10">I138*J138</f>
        <v>19.808</v>
      </c>
      <c r="L138" s="105">
        <v>3.77</v>
      </c>
      <c r="M138" s="142">
        <v>17.9222784</v>
      </c>
      <c r="N138" s="143" t="s">
        <v>22</v>
      </c>
      <c r="O138" s="48" t="s">
        <v>37</v>
      </c>
    </row>
    <row r="139" ht="84.75" customHeight="1" spans="1:15">
      <c r="A139" s="128">
        <v>137</v>
      </c>
      <c r="B139" s="129"/>
      <c r="C139" s="130"/>
      <c r="D139" s="43" t="s">
        <v>38</v>
      </c>
      <c r="E139" s="43" t="s">
        <v>39</v>
      </c>
      <c r="F139" s="43" t="s">
        <v>91</v>
      </c>
      <c r="G139" s="44" t="s">
        <v>36</v>
      </c>
      <c r="H139" s="27" t="s">
        <v>21</v>
      </c>
      <c r="I139" s="27">
        <v>12.9</v>
      </c>
      <c r="J139" s="27">
        <v>1</v>
      </c>
      <c r="K139" s="27">
        <f t="shared" si="10"/>
        <v>12.9</v>
      </c>
      <c r="L139" s="141">
        <v>3.13</v>
      </c>
      <c r="M139" s="142">
        <v>9.69048</v>
      </c>
      <c r="N139" s="143" t="s">
        <v>22</v>
      </c>
      <c r="O139" s="48" t="s">
        <v>37</v>
      </c>
    </row>
    <row r="140" ht="84.75" customHeight="1" spans="1:15">
      <c r="A140" s="131">
        <v>138</v>
      </c>
      <c r="B140" s="129"/>
      <c r="C140" s="130"/>
      <c r="D140" s="43" t="s">
        <v>41</v>
      </c>
      <c r="E140" s="43" t="s">
        <v>42</v>
      </c>
      <c r="F140" s="43" t="s">
        <v>92</v>
      </c>
      <c r="G140" s="44" t="s">
        <v>36</v>
      </c>
      <c r="H140" s="27" t="s">
        <v>21</v>
      </c>
      <c r="I140" s="27">
        <f>I139</f>
        <v>12.9</v>
      </c>
      <c r="J140" s="27">
        <v>2</v>
      </c>
      <c r="K140" s="27">
        <f t="shared" si="10"/>
        <v>25.8</v>
      </c>
      <c r="L140" s="141">
        <v>0.78</v>
      </c>
      <c r="M140" s="142">
        <v>4.82976</v>
      </c>
      <c r="N140" s="143" t="s">
        <v>22</v>
      </c>
      <c r="O140" s="48" t="s">
        <v>37</v>
      </c>
    </row>
    <row r="141" ht="84.75" customHeight="1" spans="1:15">
      <c r="A141" s="124">
        <v>139</v>
      </c>
      <c r="B141" s="129"/>
      <c r="C141" s="130"/>
      <c r="D141" s="43" t="s">
        <v>44</v>
      </c>
      <c r="E141" s="43" t="s">
        <v>42</v>
      </c>
      <c r="F141" s="43" t="s">
        <v>93</v>
      </c>
      <c r="G141" s="44" t="s">
        <v>36</v>
      </c>
      <c r="H141" s="27" t="s">
        <v>21</v>
      </c>
      <c r="I141" s="27">
        <f>I139</f>
        <v>12.9</v>
      </c>
      <c r="J141" s="27">
        <v>1</v>
      </c>
      <c r="K141" s="27">
        <f t="shared" si="10"/>
        <v>12.9</v>
      </c>
      <c r="L141" s="141">
        <v>4.32</v>
      </c>
      <c r="M141" s="142">
        <v>13.37472</v>
      </c>
      <c r="N141" s="143" t="s">
        <v>22</v>
      </c>
      <c r="O141" s="48" t="s">
        <v>37</v>
      </c>
    </row>
    <row r="142" ht="84.75" customHeight="1" spans="1:15">
      <c r="A142" s="128">
        <v>140</v>
      </c>
      <c r="B142" s="129"/>
      <c r="C142" s="133" t="s">
        <v>48</v>
      </c>
      <c r="D142" s="43" t="s">
        <v>50</v>
      </c>
      <c r="E142" s="43" t="s">
        <v>51</v>
      </c>
      <c r="F142" s="43" t="s">
        <v>52</v>
      </c>
      <c r="G142" s="44" t="s">
        <v>36</v>
      </c>
      <c r="H142" s="27" t="s">
        <v>21</v>
      </c>
      <c r="I142" s="27">
        <v>0.5</v>
      </c>
      <c r="J142" s="150">
        <f>I143/0.3</f>
        <v>26</v>
      </c>
      <c r="K142" s="27">
        <f t="shared" si="10"/>
        <v>13</v>
      </c>
      <c r="L142" s="105">
        <v>3.77</v>
      </c>
      <c r="M142" s="142">
        <v>11.7624</v>
      </c>
      <c r="N142" s="143" t="s">
        <v>22</v>
      </c>
      <c r="O142" s="48" t="s">
        <v>37</v>
      </c>
    </row>
    <row r="143" ht="84.75" customHeight="1" spans="1:15">
      <c r="A143" s="131">
        <v>141</v>
      </c>
      <c r="B143" s="129"/>
      <c r="C143" s="130"/>
      <c r="D143" s="43" t="s">
        <v>49</v>
      </c>
      <c r="E143" s="43" t="s">
        <v>18</v>
      </c>
      <c r="F143" s="43" t="s">
        <v>35</v>
      </c>
      <c r="G143" s="44" t="s">
        <v>36</v>
      </c>
      <c r="H143" s="27" t="s">
        <v>21</v>
      </c>
      <c r="I143" s="27">
        <v>7.8</v>
      </c>
      <c r="J143" s="27">
        <v>2</v>
      </c>
      <c r="K143" s="27">
        <f t="shared" si="10"/>
        <v>15.6</v>
      </c>
      <c r="L143" s="105">
        <v>2.47</v>
      </c>
      <c r="M143" s="142">
        <v>9.24768</v>
      </c>
      <c r="N143" s="143" t="s">
        <v>22</v>
      </c>
      <c r="O143" s="48" t="s">
        <v>37</v>
      </c>
    </row>
    <row r="144" ht="84.75" customHeight="1" spans="1:15">
      <c r="A144" s="124">
        <v>142</v>
      </c>
      <c r="B144" s="129"/>
      <c r="C144" s="130"/>
      <c r="D144" s="43" t="s">
        <v>54</v>
      </c>
      <c r="E144" s="43" t="s">
        <v>42</v>
      </c>
      <c r="F144" s="43" t="s">
        <v>55</v>
      </c>
      <c r="G144" s="44" t="s">
        <v>36</v>
      </c>
      <c r="H144" s="27" t="s">
        <v>21</v>
      </c>
      <c r="I144" s="27">
        <v>1.8</v>
      </c>
      <c r="J144" s="150">
        <f>I145/0.55+1</f>
        <v>11.5454545454545</v>
      </c>
      <c r="K144" s="151">
        <f t="shared" si="10"/>
        <v>20.7818181818182</v>
      </c>
      <c r="L144" s="105">
        <v>0.94</v>
      </c>
      <c r="M144" s="149">
        <v>4.68837818181818</v>
      </c>
      <c r="N144" s="146" t="s">
        <v>22</v>
      </c>
      <c r="O144" s="48" t="s">
        <v>37</v>
      </c>
    </row>
    <row r="145" ht="84.75" customHeight="1" spans="1:15">
      <c r="A145" s="128">
        <v>143</v>
      </c>
      <c r="B145" s="134"/>
      <c r="C145" s="135"/>
      <c r="D145" s="114" t="s">
        <v>53</v>
      </c>
      <c r="E145" s="114" t="s">
        <v>42</v>
      </c>
      <c r="F145" s="114" t="s">
        <v>43</v>
      </c>
      <c r="G145" s="44" t="s">
        <v>36</v>
      </c>
      <c r="H145" s="136" t="s">
        <v>21</v>
      </c>
      <c r="I145" s="136">
        <v>5.8</v>
      </c>
      <c r="J145" s="136">
        <v>5</v>
      </c>
      <c r="K145" s="136">
        <f t="shared" si="10"/>
        <v>29</v>
      </c>
      <c r="L145" s="112">
        <v>1.57</v>
      </c>
      <c r="M145" s="149">
        <v>10.9272</v>
      </c>
      <c r="N145" s="146" t="s">
        <v>22</v>
      </c>
      <c r="O145" s="48" t="s">
        <v>37</v>
      </c>
    </row>
    <row r="146" ht="54.75" spans="1:15">
      <c r="A146" s="131">
        <v>144</v>
      </c>
      <c r="B146" s="125" t="s">
        <v>104</v>
      </c>
      <c r="C146" s="126" t="s">
        <v>16</v>
      </c>
      <c r="D146" s="90" t="s">
        <v>17</v>
      </c>
      <c r="E146" s="90" t="s">
        <v>18</v>
      </c>
      <c r="F146" s="90" t="s">
        <v>88</v>
      </c>
      <c r="G146" s="33" t="s">
        <v>20</v>
      </c>
      <c r="H146" s="127" t="s">
        <v>21</v>
      </c>
      <c r="I146" s="127">
        <v>10.2</v>
      </c>
      <c r="J146" s="127">
        <v>1</v>
      </c>
      <c r="K146" s="127">
        <f t="shared" si="10"/>
        <v>10.2</v>
      </c>
      <c r="L146" s="139">
        <v>8.35</v>
      </c>
      <c r="M146" s="103">
        <v>102.204</v>
      </c>
      <c r="N146" s="140" t="s">
        <v>22</v>
      </c>
      <c r="O146" s="48" t="s">
        <v>23</v>
      </c>
    </row>
    <row r="147" ht="54" spans="1:15">
      <c r="A147" s="124">
        <v>145</v>
      </c>
      <c r="B147" s="129"/>
      <c r="C147" s="130"/>
      <c r="D147" s="43" t="s">
        <v>24</v>
      </c>
      <c r="E147" s="43" t="s">
        <v>18</v>
      </c>
      <c r="F147" s="43" t="s">
        <v>88</v>
      </c>
      <c r="G147" s="33" t="s">
        <v>20</v>
      </c>
      <c r="H147" s="27" t="s">
        <v>21</v>
      </c>
      <c r="I147" s="27">
        <v>15.1</v>
      </c>
      <c r="J147" s="27">
        <v>1</v>
      </c>
      <c r="K147" s="27">
        <f t="shared" si="10"/>
        <v>15.1</v>
      </c>
      <c r="L147" s="141">
        <v>8.35</v>
      </c>
      <c r="M147" s="142">
        <v>151.302</v>
      </c>
      <c r="N147" s="143" t="s">
        <v>22</v>
      </c>
      <c r="O147" s="48" t="s">
        <v>23</v>
      </c>
    </row>
    <row r="148" ht="54" spans="1:15">
      <c r="A148" s="128">
        <v>146</v>
      </c>
      <c r="B148" s="129"/>
      <c r="C148" s="130"/>
      <c r="D148" s="43" t="s">
        <v>25</v>
      </c>
      <c r="E148" s="43" t="s">
        <v>18</v>
      </c>
      <c r="F148" s="43" t="s">
        <v>88</v>
      </c>
      <c r="G148" s="33" t="s">
        <v>20</v>
      </c>
      <c r="H148" s="27" t="s">
        <v>21</v>
      </c>
      <c r="I148" s="27">
        <v>1.8</v>
      </c>
      <c r="J148" s="27">
        <v>2</v>
      </c>
      <c r="K148" s="27">
        <f t="shared" si="10"/>
        <v>3.6</v>
      </c>
      <c r="L148" s="141">
        <v>8.35</v>
      </c>
      <c r="M148" s="142">
        <v>36.072</v>
      </c>
      <c r="N148" s="143" t="s">
        <v>22</v>
      </c>
      <c r="O148" s="48" t="s">
        <v>23</v>
      </c>
    </row>
    <row r="149" ht="54.75" spans="1:15">
      <c r="A149" s="131">
        <v>147</v>
      </c>
      <c r="B149" s="129"/>
      <c r="C149" s="130"/>
      <c r="D149" s="43" t="s">
        <v>26</v>
      </c>
      <c r="E149" s="43" t="s">
        <v>27</v>
      </c>
      <c r="F149" s="43" t="s">
        <v>28</v>
      </c>
      <c r="G149" s="33" t="s">
        <v>20</v>
      </c>
      <c r="H149" s="27" t="s">
        <v>21</v>
      </c>
      <c r="I149" s="27">
        <f>I148+0.1</f>
        <v>1.9</v>
      </c>
      <c r="J149" s="27">
        <v>15</v>
      </c>
      <c r="K149" s="27">
        <f t="shared" si="10"/>
        <v>28.5</v>
      </c>
      <c r="L149" s="105">
        <v>14.54</v>
      </c>
      <c r="M149" s="142">
        <v>497.268</v>
      </c>
      <c r="N149" s="143" t="s">
        <v>22</v>
      </c>
      <c r="O149" s="48" t="s">
        <v>23</v>
      </c>
    </row>
    <row r="150" ht="54" spans="1:15">
      <c r="A150" s="124">
        <v>148</v>
      </c>
      <c r="B150" s="129"/>
      <c r="C150" s="132"/>
      <c r="D150" s="43" t="s">
        <v>29</v>
      </c>
      <c r="E150" s="43" t="s">
        <v>30</v>
      </c>
      <c r="F150" s="43" t="s">
        <v>31</v>
      </c>
      <c r="G150" s="33" t="s">
        <v>20</v>
      </c>
      <c r="H150" s="27" t="s">
        <v>90</v>
      </c>
      <c r="I150" s="27">
        <v>3.38</v>
      </c>
      <c r="J150" s="27">
        <v>1</v>
      </c>
      <c r="K150" s="27">
        <v>3.38</v>
      </c>
      <c r="L150" s="105">
        <v>94.2</v>
      </c>
      <c r="M150" s="142">
        <v>382.0752</v>
      </c>
      <c r="N150" s="143" t="s">
        <v>22</v>
      </c>
      <c r="O150" s="48" t="s">
        <v>23</v>
      </c>
    </row>
    <row r="151" ht="84.75" customHeight="1" spans="1:15">
      <c r="A151" s="128">
        <v>149</v>
      </c>
      <c r="B151" s="129"/>
      <c r="C151" s="133" t="s">
        <v>33</v>
      </c>
      <c r="D151" s="43" t="s">
        <v>34</v>
      </c>
      <c r="E151" s="43" t="s">
        <v>18</v>
      </c>
      <c r="F151" s="43" t="s">
        <v>35</v>
      </c>
      <c r="G151" s="44" t="s">
        <v>36</v>
      </c>
      <c r="H151" s="27" t="s">
        <v>21</v>
      </c>
      <c r="I151" s="27">
        <v>1.238</v>
      </c>
      <c r="J151" s="27">
        <v>24</v>
      </c>
      <c r="K151" s="27">
        <f t="shared" ref="K151:K162" si="11">I151*J151</f>
        <v>29.712</v>
      </c>
      <c r="L151" s="105">
        <v>3.77</v>
      </c>
      <c r="M151" s="142">
        <v>26.8834176</v>
      </c>
      <c r="N151" s="143" t="s">
        <v>22</v>
      </c>
      <c r="O151" s="48" t="s">
        <v>37</v>
      </c>
    </row>
    <row r="152" ht="84.75" customHeight="1" spans="1:15">
      <c r="A152" s="131">
        <v>150</v>
      </c>
      <c r="B152" s="129"/>
      <c r="C152" s="130"/>
      <c r="D152" s="43" t="s">
        <v>38</v>
      </c>
      <c r="E152" s="43" t="s">
        <v>39</v>
      </c>
      <c r="F152" s="43" t="s">
        <v>91</v>
      </c>
      <c r="G152" s="44" t="s">
        <v>36</v>
      </c>
      <c r="H152" s="27" t="s">
        <v>21</v>
      </c>
      <c r="I152" s="27">
        <v>18.7</v>
      </c>
      <c r="J152" s="27">
        <v>1</v>
      </c>
      <c r="K152" s="27">
        <f t="shared" si="11"/>
        <v>18.7</v>
      </c>
      <c r="L152" s="141">
        <v>3.13</v>
      </c>
      <c r="M152" s="142">
        <v>14.04744</v>
      </c>
      <c r="N152" s="143" t="s">
        <v>22</v>
      </c>
      <c r="O152" s="48" t="s">
        <v>37</v>
      </c>
    </row>
    <row r="153" ht="84.75" customHeight="1" spans="1:15">
      <c r="A153" s="124">
        <v>151</v>
      </c>
      <c r="B153" s="129"/>
      <c r="C153" s="130"/>
      <c r="D153" s="43" t="s">
        <v>41</v>
      </c>
      <c r="E153" s="43" t="s">
        <v>42</v>
      </c>
      <c r="F153" s="43" t="s">
        <v>92</v>
      </c>
      <c r="G153" s="44" t="s">
        <v>36</v>
      </c>
      <c r="H153" s="27" t="s">
        <v>21</v>
      </c>
      <c r="I153" s="27">
        <f>I152</f>
        <v>18.7</v>
      </c>
      <c r="J153" s="27">
        <v>2</v>
      </c>
      <c r="K153" s="27">
        <f t="shared" si="11"/>
        <v>37.4</v>
      </c>
      <c r="L153" s="141">
        <v>0.78</v>
      </c>
      <c r="M153" s="142">
        <v>7.00128</v>
      </c>
      <c r="N153" s="143" t="s">
        <v>22</v>
      </c>
      <c r="O153" s="48" t="s">
        <v>37</v>
      </c>
    </row>
    <row r="154" ht="84.75" customHeight="1" spans="1:15">
      <c r="A154" s="128">
        <v>152</v>
      </c>
      <c r="B154" s="129"/>
      <c r="C154" s="130"/>
      <c r="D154" s="43" t="s">
        <v>44</v>
      </c>
      <c r="E154" s="43" t="s">
        <v>42</v>
      </c>
      <c r="F154" s="43" t="s">
        <v>93</v>
      </c>
      <c r="G154" s="44" t="s">
        <v>36</v>
      </c>
      <c r="H154" s="27" t="s">
        <v>21</v>
      </c>
      <c r="I154" s="27">
        <f>I152</f>
        <v>18.7</v>
      </c>
      <c r="J154" s="27">
        <v>1</v>
      </c>
      <c r="K154" s="27">
        <f t="shared" si="11"/>
        <v>18.7</v>
      </c>
      <c r="L154" s="141">
        <v>4.32</v>
      </c>
      <c r="M154" s="142">
        <v>19.38816</v>
      </c>
      <c r="N154" s="143" t="s">
        <v>22</v>
      </c>
      <c r="O154" s="48" t="s">
        <v>37</v>
      </c>
    </row>
    <row r="155" ht="84.75" customHeight="1" spans="1:15">
      <c r="A155" s="131">
        <v>153</v>
      </c>
      <c r="B155" s="129"/>
      <c r="C155" s="133" t="s">
        <v>48</v>
      </c>
      <c r="D155" s="43" t="s">
        <v>50</v>
      </c>
      <c r="E155" s="43" t="s">
        <v>51</v>
      </c>
      <c r="F155" s="43" t="s">
        <v>52</v>
      </c>
      <c r="G155" s="44" t="s">
        <v>36</v>
      </c>
      <c r="H155" s="27" t="s">
        <v>21</v>
      </c>
      <c r="I155" s="27">
        <v>0.5</v>
      </c>
      <c r="J155" s="150">
        <v>15</v>
      </c>
      <c r="K155" s="27">
        <f t="shared" si="11"/>
        <v>7.5</v>
      </c>
      <c r="L155" s="105">
        <v>3.77</v>
      </c>
      <c r="M155" s="142">
        <v>6.786</v>
      </c>
      <c r="N155" s="143" t="s">
        <v>22</v>
      </c>
      <c r="O155" s="48" t="s">
        <v>37</v>
      </c>
    </row>
    <row r="156" ht="84.75" customHeight="1" spans="1:15">
      <c r="A156" s="124">
        <v>154</v>
      </c>
      <c r="B156" s="129"/>
      <c r="C156" s="130"/>
      <c r="D156" s="43" t="s">
        <v>49</v>
      </c>
      <c r="E156" s="43" t="s">
        <v>18</v>
      </c>
      <c r="F156" s="43" t="s">
        <v>35</v>
      </c>
      <c r="G156" s="44" t="s">
        <v>36</v>
      </c>
      <c r="H156" s="27" t="s">
        <v>21</v>
      </c>
      <c r="I156" s="27">
        <v>4.5</v>
      </c>
      <c r="J156" s="27">
        <v>2</v>
      </c>
      <c r="K156" s="27">
        <f t="shared" si="11"/>
        <v>9</v>
      </c>
      <c r="L156" s="105">
        <v>2.47</v>
      </c>
      <c r="M156" s="142">
        <v>5.3352</v>
      </c>
      <c r="N156" s="143" t="s">
        <v>22</v>
      </c>
      <c r="O156" s="48" t="s">
        <v>37</v>
      </c>
    </row>
    <row r="157" ht="84.75" customHeight="1" spans="1:15">
      <c r="A157" s="128">
        <v>155</v>
      </c>
      <c r="B157" s="129"/>
      <c r="C157" s="130"/>
      <c r="D157" s="43" t="s">
        <v>54</v>
      </c>
      <c r="E157" s="43" t="s">
        <v>42</v>
      </c>
      <c r="F157" s="43" t="s">
        <v>55</v>
      </c>
      <c r="G157" s="44" t="s">
        <v>36</v>
      </c>
      <c r="H157" s="27" t="s">
        <v>21</v>
      </c>
      <c r="I157" s="27">
        <v>1.8</v>
      </c>
      <c r="J157" s="150">
        <f>I158/0.55+1</f>
        <v>5.54545454545454</v>
      </c>
      <c r="K157" s="150">
        <f t="shared" si="11"/>
        <v>9.98181818181818</v>
      </c>
      <c r="L157" s="105">
        <v>0.94</v>
      </c>
      <c r="M157" s="149">
        <v>2.25189818181818</v>
      </c>
      <c r="N157" s="146" t="s">
        <v>22</v>
      </c>
      <c r="O157" s="48" t="s">
        <v>37</v>
      </c>
    </row>
    <row r="158" ht="84.75" customHeight="1" spans="1:15">
      <c r="A158" s="131">
        <v>156</v>
      </c>
      <c r="B158" s="134"/>
      <c r="C158" s="135"/>
      <c r="D158" s="114" t="s">
        <v>53</v>
      </c>
      <c r="E158" s="114" t="s">
        <v>42</v>
      </c>
      <c r="F158" s="114" t="s">
        <v>43</v>
      </c>
      <c r="G158" s="44" t="s">
        <v>36</v>
      </c>
      <c r="H158" s="136" t="s">
        <v>21</v>
      </c>
      <c r="I158" s="136">
        <v>2.5</v>
      </c>
      <c r="J158" s="136">
        <v>5</v>
      </c>
      <c r="K158" s="136">
        <f t="shared" si="11"/>
        <v>12.5</v>
      </c>
      <c r="L158" s="112">
        <v>1.57</v>
      </c>
      <c r="M158" s="149">
        <v>4.71</v>
      </c>
      <c r="N158" s="146" t="s">
        <v>22</v>
      </c>
      <c r="O158" s="48" t="s">
        <v>37</v>
      </c>
    </row>
    <row r="159" ht="54" spans="1:15">
      <c r="A159" s="124">
        <v>157</v>
      </c>
      <c r="B159" s="125" t="s">
        <v>105</v>
      </c>
      <c r="C159" s="126" t="s">
        <v>16</v>
      </c>
      <c r="D159" s="90" t="s">
        <v>17</v>
      </c>
      <c r="E159" s="90" t="s">
        <v>18</v>
      </c>
      <c r="F159" s="90" t="s">
        <v>88</v>
      </c>
      <c r="G159" s="33" t="s">
        <v>20</v>
      </c>
      <c r="H159" s="127" t="s">
        <v>21</v>
      </c>
      <c r="I159" s="127">
        <v>10.2</v>
      </c>
      <c r="J159" s="127">
        <v>1</v>
      </c>
      <c r="K159" s="127">
        <f t="shared" si="11"/>
        <v>10.2</v>
      </c>
      <c r="L159" s="139">
        <v>8.35</v>
      </c>
      <c r="M159" s="103">
        <v>102.204</v>
      </c>
      <c r="N159" s="140" t="s">
        <v>22</v>
      </c>
      <c r="O159" s="48" t="s">
        <v>23</v>
      </c>
    </row>
    <row r="160" ht="54" spans="1:15">
      <c r="A160" s="128">
        <v>158</v>
      </c>
      <c r="B160" s="129"/>
      <c r="C160" s="130"/>
      <c r="D160" s="43" t="s">
        <v>24</v>
      </c>
      <c r="E160" s="43" t="s">
        <v>18</v>
      </c>
      <c r="F160" s="43" t="s">
        <v>88</v>
      </c>
      <c r="G160" s="33" t="s">
        <v>20</v>
      </c>
      <c r="H160" s="27" t="s">
        <v>21</v>
      </c>
      <c r="I160" s="27">
        <v>14.5</v>
      </c>
      <c r="J160" s="27">
        <v>1</v>
      </c>
      <c r="K160" s="27">
        <f t="shared" si="11"/>
        <v>14.5</v>
      </c>
      <c r="L160" s="141">
        <v>8.35</v>
      </c>
      <c r="M160" s="142">
        <v>145.29</v>
      </c>
      <c r="N160" s="143" t="s">
        <v>22</v>
      </c>
      <c r="O160" s="48" t="s">
        <v>23</v>
      </c>
    </row>
    <row r="161" ht="54.75" spans="1:15">
      <c r="A161" s="131">
        <v>159</v>
      </c>
      <c r="B161" s="129"/>
      <c r="C161" s="130"/>
      <c r="D161" s="43" t="s">
        <v>25</v>
      </c>
      <c r="E161" s="43" t="s">
        <v>18</v>
      </c>
      <c r="F161" s="43" t="s">
        <v>88</v>
      </c>
      <c r="G161" s="33" t="s">
        <v>20</v>
      </c>
      <c r="H161" s="27" t="s">
        <v>21</v>
      </c>
      <c r="I161" s="27">
        <v>1.6</v>
      </c>
      <c r="J161" s="27">
        <v>2</v>
      </c>
      <c r="K161" s="27">
        <f t="shared" si="11"/>
        <v>3.2</v>
      </c>
      <c r="L161" s="141">
        <v>8.35</v>
      </c>
      <c r="M161" s="142">
        <v>32.064</v>
      </c>
      <c r="N161" s="143" t="s">
        <v>22</v>
      </c>
      <c r="O161" s="48" t="s">
        <v>23</v>
      </c>
    </row>
    <row r="162" ht="84.75" customHeight="1" spans="1:15">
      <c r="A162" s="124">
        <v>160</v>
      </c>
      <c r="B162" s="129"/>
      <c r="C162" s="130"/>
      <c r="D162" s="43" t="s">
        <v>26</v>
      </c>
      <c r="E162" s="43" t="s">
        <v>27</v>
      </c>
      <c r="F162" s="43" t="s">
        <v>28</v>
      </c>
      <c r="G162" s="44" t="s">
        <v>36</v>
      </c>
      <c r="H162" s="27" t="s">
        <v>21</v>
      </c>
      <c r="I162" s="27">
        <f>I161+0.1</f>
        <v>1.7</v>
      </c>
      <c r="J162" s="27">
        <v>12</v>
      </c>
      <c r="K162" s="27">
        <f t="shared" si="11"/>
        <v>20.4</v>
      </c>
      <c r="L162" s="105">
        <v>14.54</v>
      </c>
      <c r="M162" s="142">
        <v>355.9392</v>
      </c>
      <c r="N162" s="143" t="s">
        <v>22</v>
      </c>
      <c r="O162" s="48" t="s">
        <v>37</v>
      </c>
    </row>
    <row r="163" ht="54" spans="1:15">
      <c r="A163" s="128">
        <v>161</v>
      </c>
      <c r="B163" s="129"/>
      <c r="C163" s="132"/>
      <c r="D163" s="43" t="s">
        <v>29</v>
      </c>
      <c r="E163" s="43" t="s">
        <v>30</v>
      </c>
      <c r="F163" s="43" t="s">
        <v>31</v>
      </c>
      <c r="G163" s="33" t="s">
        <v>20</v>
      </c>
      <c r="H163" s="27" t="s">
        <v>90</v>
      </c>
      <c r="I163" s="27">
        <v>3.38</v>
      </c>
      <c r="J163" s="27">
        <v>1</v>
      </c>
      <c r="K163" s="27">
        <v>3.38</v>
      </c>
      <c r="L163" s="105">
        <v>94.2</v>
      </c>
      <c r="M163" s="142">
        <v>382.0752</v>
      </c>
      <c r="N163" s="143" t="s">
        <v>22</v>
      </c>
      <c r="O163" s="48" t="s">
        <v>23</v>
      </c>
    </row>
    <row r="164" ht="84.75" customHeight="1" spans="1:15">
      <c r="A164" s="131">
        <v>162</v>
      </c>
      <c r="B164" s="129"/>
      <c r="C164" s="133" t="s">
        <v>33</v>
      </c>
      <c r="D164" s="43" t="s">
        <v>34</v>
      </c>
      <c r="E164" s="43" t="s">
        <v>18</v>
      </c>
      <c r="F164" s="43" t="s">
        <v>35</v>
      </c>
      <c r="G164" s="44" t="s">
        <v>36</v>
      </c>
      <c r="H164" s="27" t="s">
        <v>21</v>
      </c>
      <c r="I164" s="27">
        <v>1.238</v>
      </c>
      <c r="J164" s="27">
        <v>21</v>
      </c>
      <c r="K164" s="27">
        <f t="shared" ref="K164:K175" si="12">I164*J164</f>
        <v>25.998</v>
      </c>
      <c r="L164" s="105">
        <v>3.77</v>
      </c>
      <c r="M164" s="142">
        <v>23.5229904</v>
      </c>
      <c r="N164" s="143" t="s">
        <v>22</v>
      </c>
      <c r="O164" s="48" t="s">
        <v>37</v>
      </c>
    </row>
    <row r="165" ht="84.75" customHeight="1" spans="1:15">
      <c r="A165" s="124">
        <v>163</v>
      </c>
      <c r="B165" s="129"/>
      <c r="C165" s="130"/>
      <c r="D165" s="43" t="s">
        <v>38</v>
      </c>
      <c r="E165" s="43" t="s">
        <v>39</v>
      </c>
      <c r="F165" s="43" t="s">
        <v>91</v>
      </c>
      <c r="G165" s="44" t="s">
        <v>36</v>
      </c>
      <c r="H165" s="27" t="s">
        <v>21</v>
      </c>
      <c r="I165" s="27">
        <v>17.7</v>
      </c>
      <c r="J165" s="27">
        <v>1</v>
      </c>
      <c r="K165" s="27">
        <f t="shared" si="12"/>
        <v>17.7</v>
      </c>
      <c r="L165" s="141">
        <v>3.13</v>
      </c>
      <c r="M165" s="142">
        <v>13.29624</v>
      </c>
      <c r="N165" s="143" t="s">
        <v>22</v>
      </c>
      <c r="O165" s="48" t="s">
        <v>37</v>
      </c>
    </row>
    <row r="166" ht="84.75" customHeight="1" spans="1:15">
      <c r="A166" s="128">
        <v>164</v>
      </c>
      <c r="B166" s="129"/>
      <c r="C166" s="130"/>
      <c r="D166" s="43" t="s">
        <v>41</v>
      </c>
      <c r="E166" s="43" t="s">
        <v>42</v>
      </c>
      <c r="F166" s="43" t="s">
        <v>92</v>
      </c>
      <c r="G166" s="44" t="s">
        <v>36</v>
      </c>
      <c r="H166" s="27" t="s">
        <v>21</v>
      </c>
      <c r="I166" s="27">
        <f>I165</f>
        <v>17.7</v>
      </c>
      <c r="J166" s="27">
        <v>2</v>
      </c>
      <c r="K166" s="27">
        <f t="shared" si="12"/>
        <v>35.4</v>
      </c>
      <c r="L166" s="141">
        <v>0.78</v>
      </c>
      <c r="M166" s="142">
        <v>6.62688</v>
      </c>
      <c r="N166" s="143" t="s">
        <v>22</v>
      </c>
      <c r="O166" s="48" t="s">
        <v>37</v>
      </c>
    </row>
    <row r="167" ht="84.75" customHeight="1" spans="1:15">
      <c r="A167" s="131">
        <v>165</v>
      </c>
      <c r="B167" s="129"/>
      <c r="C167" s="130"/>
      <c r="D167" s="43" t="s">
        <v>44</v>
      </c>
      <c r="E167" s="43" t="s">
        <v>42</v>
      </c>
      <c r="F167" s="43" t="s">
        <v>93</v>
      </c>
      <c r="G167" s="44" t="s">
        <v>36</v>
      </c>
      <c r="H167" s="27" t="s">
        <v>21</v>
      </c>
      <c r="I167" s="27">
        <f>I165</f>
        <v>17.7</v>
      </c>
      <c r="J167" s="27">
        <v>1</v>
      </c>
      <c r="K167" s="27">
        <f t="shared" si="12"/>
        <v>17.7</v>
      </c>
      <c r="L167" s="141">
        <v>4.32</v>
      </c>
      <c r="M167" s="142">
        <v>18.35136</v>
      </c>
      <c r="N167" s="143" t="s">
        <v>22</v>
      </c>
      <c r="O167" s="48" t="s">
        <v>37</v>
      </c>
    </row>
    <row r="168" ht="84.75" customHeight="1" spans="1:15">
      <c r="A168" s="124">
        <v>166</v>
      </c>
      <c r="B168" s="129"/>
      <c r="C168" s="133" t="s">
        <v>48</v>
      </c>
      <c r="D168" s="43" t="s">
        <v>50</v>
      </c>
      <c r="E168" s="43" t="s">
        <v>51</v>
      </c>
      <c r="F168" s="43" t="s">
        <v>52</v>
      </c>
      <c r="G168" s="44" t="s">
        <v>36</v>
      </c>
      <c r="H168" s="27" t="s">
        <v>21</v>
      </c>
      <c r="I168" s="27">
        <v>0.5</v>
      </c>
      <c r="J168" s="150">
        <v>15</v>
      </c>
      <c r="K168" s="27">
        <f t="shared" si="12"/>
        <v>7.5</v>
      </c>
      <c r="L168" s="105">
        <v>3.77</v>
      </c>
      <c r="M168" s="142">
        <v>6.786</v>
      </c>
      <c r="N168" s="143" t="s">
        <v>22</v>
      </c>
      <c r="O168" s="48" t="s">
        <v>37</v>
      </c>
    </row>
    <row r="169" ht="84.75" customHeight="1" spans="1:15">
      <c r="A169" s="128">
        <v>167</v>
      </c>
      <c r="B169" s="129"/>
      <c r="C169" s="130"/>
      <c r="D169" s="43" t="s">
        <v>49</v>
      </c>
      <c r="E169" s="43" t="s">
        <v>18</v>
      </c>
      <c r="F169" s="43" t="s">
        <v>35</v>
      </c>
      <c r="G169" s="44" t="s">
        <v>36</v>
      </c>
      <c r="H169" s="27" t="s">
        <v>21</v>
      </c>
      <c r="I169" s="27">
        <v>5</v>
      </c>
      <c r="J169" s="27">
        <v>2</v>
      </c>
      <c r="K169" s="27">
        <f t="shared" si="12"/>
        <v>10</v>
      </c>
      <c r="L169" s="105">
        <v>2.47</v>
      </c>
      <c r="M169" s="142">
        <v>5.928</v>
      </c>
      <c r="N169" s="143" t="s">
        <v>22</v>
      </c>
      <c r="O169" s="48" t="s">
        <v>37</v>
      </c>
    </row>
    <row r="170" ht="84.75" customHeight="1" spans="1:15">
      <c r="A170" s="131">
        <v>168</v>
      </c>
      <c r="B170" s="129"/>
      <c r="C170" s="130"/>
      <c r="D170" s="43" t="s">
        <v>54</v>
      </c>
      <c r="E170" s="43" t="s">
        <v>42</v>
      </c>
      <c r="F170" s="43" t="s">
        <v>55</v>
      </c>
      <c r="G170" s="44" t="s">
        <v>36</v>
      </c>
      <c r="H170" s="27" t="s">
        <v>21</v>
      </c>
      <c r="I170" s="27">
        <v>1.8</v>
      </c>
      <c r="J170" s="150">
        <f>I171/0.55+1</f>
        <v>6.45454545454545</v>
      </c>
      <c r="K170" s="150">
        <f t="shared" si="12"/>
        <v>11.6181818181818</v>
      </c>
      <c r="L170" s="105">
        <v>0.94</v>
      </c>
      <c r="M170" s="149">
        <v>2.62106181818182</v>
      </c>
      <c r="N170" s="146" t="s">
        <v>22</v>
      </c>
      <c r="O170" s="48" t="s">
        <v>37</v>
      </c>
    </row>
    <row r="171" ht="84.75" customHeight="1" spans="1:15">
      <c r="A171" s="124">
        <v>169</v>
      </c>
      <c r="B171" s="134"/>
      <c r="C171" s="135"/>
      <c r="D171" s="114" t="s">
        <v>53</v>
      </c>
      <c r="E171" s="114" t="s">
        <v>42</v>
      </c>
      <c r="F171" s="114" t="s">
        <v>43</v>
      </c>
      <c r="G171" s="44" t="s">
        <v>36</v>
      </c>
      <c r="H171" s="136" t="s">
        <v>21</v>
      </c>
      <c r="I171" s="136">
        <v>3</v>
      </c>
      <c r="J171" s="136">
        <v>5</v>
      </c>
      <c r="K171" s="136">
        <f t="shared" si="12"/>
        <v>15</v>
      </c>
      <c r="L171" s="112">
        <v>1.57</v>
      </c>
      <c r="M171" s="149">
        <v>5.652</v>
      </c>
      <c r="N171" s="146" t="s">
        <v>22</v>
      </c>
      <c r="O171" s="48" t="s">
        <v>37</v>
      </c>
    </row>
    <row r="172" ht="54" spans="1:15">
      <c r="A172" s="128">
        <v>170</v>
      </c>
      <c r="B172" s="125" t="s">
        <v>106</v>
      </c>
      <c r="C172" s="126" t="s">
        <v>16</v>
      </c>
      <c r="D172" s="90" t="s">
        <v>17</v>
      </c>
      <c r="E172" s="90" t="s">
        <v>18</v>
      </c>
      <c r="F172" s="90" t="s">
        <v>88</v>
      </c>
      <c r="G172" s="33" t="s">
        <v>20</v>
      </c>
      <c r="H172" s="127" t="s">
        <v>21</v>
      </c>
      <c r="I172" s="127">
        <v>2.55</v>
      </c>
      <c r="J172" s="127">
        <v>1</v>
      </c>
      <c r="K172" s="127">
        <f t="shared" si="12"/>
        <v>2.55</v>
      </c>
      <c r="L172" s="139">
        <v>8.35</v>
      </c>
      <c r="M172" s="103">
        <v>25.551</v>
      </c>
      <c r="N172" s="140" t="s">
        <v>22</v>
      </c>
      <c r="O172" s="48" t="s">
        <v>23</v>
      </c>
    </row>
    <row r="173" ht="54.75" spans="1:15">
      <c r="A173" s="131">
        <v>171</v>
      </c>
      <c r="B173" s="129"/>
      <c r="C173" s="130"/>
      <c r="D173" s="43" t="s">
        <v>24</v>
      </c>
      <c r="E173" s="43" t="s">
        <v>18</v>
      </c>
      <c r="F173" s="43" t="s">
        <v>88</v>
      </c>
      <c r="G173" s="33" t="s">
        <v>20</v>
      </c>
      <c r="H173" s="27" t="s">
        <v>21</v>
      </c>
      <c r="I173" s="27">
        <v>3.55</v>
      </c>
      <c r="J173" s="27">
        <v>1</v>
      </c>
      <c r="K173" s="27">
        <f t="shared" si="12"/>
        <v>3.55</v>
      </c>
      <c r="L173" s="141">
        <v>8.35</v>
      </c>
      <c r="M173" s="142">
        <v>35.571</v>
      </c>
      <c r="N173" s="143" t="s">
        <v>22</v>
      </c>
      <c r="O173" s="48" t="s">
        <v>23</v>
      </c>
    </row>
    <row r="174" ht="54" spans="1:15">
      <c r="A174" s="124">
        <v>172</v>
      </c>
      <c r="B174" s="129"/>
      <c r="C174" s="130"/>
      <c r="D174" s="43" t="s">
        <v>25</v>
      </c>
      <c r="E174" s="43" t="s">
        <v>18</v>
      </c>
      <c r="F174" s="43" t="s">
        <v>88</v>
      </c>
      <c r="G174" s="33" t="s">
        <v>20</v>
      </c>
      <c r="H174" s="27" t="s">
        <v>21</v>
      </c>
      <c r="I174" s="27">
        <v>1.2</v>
      </c>
      <c r="J174" s="27">
        <v>2</v>
      </c>
      <c r="K174" s="27">
        <f t="shared" si="12"/>
        <v>2.4</v>
      </c>
      <c r="L174" s="141">
        <v>8.35</v>
      </c>
      <c r="M174" s="142">
        <v>24.048</v>
      </c>
      <c r="N174" s="143" t="s">
        <v>22</v>
      </c>
      <c r="O174" s="48" t="s">
        <v>23</v>
      </c>
    </row>
    <row r="175" ht="84.75" customHeight="1" spans="1:15">
      <c r="A175" s="128">
        <v>173</v>
      </c>
      <c r="B175" s="129"/>
      <c r="C175" s="130"/>
      <c r="D175" s="43" t="s">
        <v>26</v>
      </c>
      <c r="E175" s="43" t="s">
        <v>27</v>
      </c>
      <c r="F175" s="43" t="s">
        <v>28</v>
      </c>
      <c r="G175" s="44" t="s">
        <v>36</v>
      </c>
      <c r="H175" s="27" t="s">
        <v>21</v>
      </c>
      <c r="I175" s="27">
        <v>1.3</v>
      </c>
      <c r="J175" s="27">
        <v>3</v>
      </c>
      <c r="K175" s="27">
        <f t="shared" si="12"/>
        <v>3.9</v>
      </c>
      <c r="L175" s="105">
        <v>14.54</v>
      </c>
      <c r="M175" s="142">
        <v>68.0472</v>
      </c>
      <c r="N175" s="143" t="s">
        <v>22</v>
      </c>
      <c r="O175" s="48" t="s">
        <v>37</v>
      </c>
    </row>
    <row r="176" ht="54.75" spans="1:15">
      <c r="A176" s="131">
        <v>174</v>
      </c>
      <c r="B176" s="129"/>
      <c r="C176" s="132"/>
      <c r="D176" s="43" t="s">
        <v>29</v>
      </c>
      <c r="E176" s="43" t="s">
        <v>30</v>
      </c>
      <c r="F176" s="43" t="s">
        <v>31</v>
      </c>
      <c r="G176" s="33" t="s">
        <v>20</v>
      </c>
      <c r="H176" s="27" t="s">
        <v>90</v>
      </c>
      <c r="I176" s="27">
        <v>3.38</v>
      </c>
      <c r="J176" s="27">
        <v>1</v>
      </c>
      <c r="K176" s="27">
        <v>3.38</v>
      </c>
      <c r="L176" s="105">
        <v>94.2</v>
      </c>
      <c r="M176" s="142">
        <v>382.0752</v>
      </c>
      <c r="N176" s="143" t="s">
        <v>22</v>
      </c>
      <c r="O176" s="48" t="s">
        <v>23</v>
      </c>
    </row>
    <row r="177" ht="84.75" customHeight="1" spans="1:15">
      <c r="A177" s="124">
        <v>175</v>
      </c>
      <c r="B177" s="129"/>
      <c r="C177" s="133" t="s">
        <v>33</v>
      </c>
      <c r="D177" s="43" t="s">
        <v>34</v>
      </c>
      <c r="E177" s="43" t="s">
        <v>18</v>
      </c>
      <c r="F177" s="43" t="s">
        <v>35</v>
      </c>
      <c r="G177" s="44" t="s">
        <v>36</v>
      </c>
      <c r="H177" s="27" t="s">
        <v>21</v>
      </c>
      <c r="I177" s="27">
        <v>1.238</v>
      </c>
      <c r="J177" s="27">
        <v>8</v>
      </c>
      <c r="K177" s="27">
        <f t="shared" ref="K177:K188" si="13">I177*J177</f>
        <v>9.904</v>
      </c>
      <c r="L177" s="105">
        <v>3.77</v>
      </c>
      <c r="M177" s="142">
        <v>8.9611392</v>
      </c>
      <c r="N177" s="143" t="s">
        <v>22</v>
      </c>
      <c r="O177" s="48" t="s">
        <v>37</v>
      </c>
    </row>
    <row r="178" ht="84.75" customHeight="1" spans="1:15">
      <c r="A178" s="128">
        <v>176</v>
      </c>
      <c r="B178" s="129"/>
      <c r="C178" s="130"/>
      <c r="D178" s="43" t="s">
        <v>38</v>
      </c>
      <c r="E178" s="43" t="s">
        <v>39</v>
      </c>
      <c r="F178" s="43" t="s">
        <v>91</v>
      </c>
      <c r="G178" s="44" t="s">
        <v>36</v>
      </c>
      <c r="H178" s="27" t="s">
        <v>21</v>
      </c>
      <c r="I178" s="27">
        <v>5.6</v>
      </c>
      <c r="J178" s="27">
        <v>1</v>
      </c>
      <c r="K178" s="27">
        <f t="shared" si="13"/>
        <v>5.6</v>
      </c>
      <c r="L178" s="141">
        <v>3.13</v>
      </c>
      <c r="M178" s="142">
        <v>4.20672</v>
      </c>
      <c r="N178" s="143" t="s">
        <v>22</v>
      </c>
      <c r="O178" s="48" t="s">
        <v>37</v>
      </c>
    </row>
    <row r="179" ht="84.75" customHeight="1" spans="1:15">
      <c r="A179" s="131">
        <v>177</v>
      </c>
      <c r="B179" s="129"/>
      <c r="C179" s="130"/>
      <c r="D179" s="43" t="s">
        <v>41</v>
      </c>
      <c r="E179" s="43" t="s">
        <v>42</v>
      </c>
      <c r="F179" s="43" t="s">
        <v>92</v>
      </c>
      <c r="G179" s="44" t="s">
        <v>36</v>
      </c>
      <c r="H179" s="27" t="s">
        <v>21</v>
      </c>
      <c r="I179" s="27">
        <f>I178</f>
        <v>5.6</v>
      </c>
      <c r="J179" s="27">
        <v>2</v>
      </c>
      <c r="K179" s="27">
        <f t="shared" si="13"/>
        <v>11.2</v>
      </c>
      <c r="L179" s="141">
        <v>0.78</v>
      </c>
      <c r="M179" s="142">
        <v>2.09664</v>
      </c>
      <c r="N179" s="143" t="s">
        <v>22</v>
      </c>
      <c r="O179" s="48" t="s">
        <v>37</v>
      </c>
    </row>
    <row r="180" ht="84.75" customHeight="1" spans="1:15">
      <c r="A180" s="124">
        <v>178</v>
      </c>
      <c r="B180" s="129"/>
      <c r="C180" s="130"/>
      <c r="D180" s="43" t="s">
        <v>44</v>
      </c>
      <c r="E180" s="43" t="s">
        <v>42</v>
      </c>
      <c r="F180" s="43" t="s">
        <v>93</v>
      </c>
      <c r="G180" s="44" t="s">
        <v>36</v>
      </c>
      <c r="H180" s="27" t="s">
        <v>21</v>
      </c>
      <c r="I180" s="27">
        <f>I178</f>
        <v>5.6</v>
      </c>
      <c r="J180" s="27">
        <v>1</v>
      </c>
      <c r="K180" s="27">
        <f t="shared" si="13"/>
        <v>5.6</v>
      </c>
      <c r="L180" s="141">
        <v>4.32</v>
      </c>
      <c r="M180" s="142">
        <v>5.80608</v>
      </c>
      <c r="N180" s="143" t="s">
        <v>22</v>
      </c>
      <c r="O180" s="48" t="s">
        <v>37</v>
      </c>
    </row>
    <row r="181" ht="84.75" customHeight="1" spans="1:15">
      <c r="A181" s="128">
        <v>179</v>
      </c>
      <c r="B181" s="129"/>
      <c r="C181" s="133" t="s">
        <v>48</v>
      </c>
      <c r="D181" s="43" t="s">
        <v>50</v>
      </c>
      <c r="E181" s="43" t="s">
        <v>51</v>
      </c>
      <c r="F181" s="43" t="s">
        <v>52</v>
      </c>
      <c r="G181" s="44" t="s">
        <v>36</v>
      </c>
      <c r="H181" s="27" t="s">
        <v>21</v>
      </c>
      <c r="I181" s="27">
        <v>0.5</v>
      </c>
      <c r="J181" s="150">
        <v>15</v>
      </c>
      <c r="K181" s="27">
        <f t="shared" si="13"/>
        <v>7.5</v>
      </c>
      <c r="L181" s="105">
        <v>3.77</v>
      </c>
      <c r="M181" s="142">
        <v>6.786</v>
      </c>
      <c r="N181" s="143" t="s">
        <v>22</v>
      </c>
      <c r="O181" s="48" t="s">
        <v>37</v>
      </c>
    </row>
    <row r="182" ht="84.75" customHeight="1" spans="1:15">
      <c r="A182" s="131">
        <v>180</v>
      </c>
      <c r="B182" s="129"/>
      <c r="C182" s="130"/>
      <c r="D182" s="43" t="s">
        <v>49</v>
      </c>
      <c r="E182" s="43" t="s">
        <v>18</v>
      </c>
      <c r="F182" s="43" t="s">
        <v>35</v>
      </c>
      <c r="G182" s="44" t="s">
        <v>36</v>
      </c>
      <c r="H182" s="27" t="s">
        <v>21</v>
      </c>
      <c r="I182" s="27">
        <v>4.5</v>
      </c>
      <c r="J182" s="27">
        <v>2</v>
      </c>
      <c r="K182" s="27">
        <f t="shared" si="13"/>
        <v>9</v>
      </c>
      <c r="L182" s="105">
        <v>2.47</v>
      </c>
      <c r="M182" s="142">
        <v>5.3352</v>
      </c>
      <c r="N182" s="143" t="s">
        <v>22</v>
      </c>
      <c r="O182" s="48" t="s">
        <v>37</v>
      </c>
    </row>
    <row r="183" ht="84.75" customHeight="1" spans="1:15">
      <c r="A183" s="124">
        <v>181</v>
      </c>
      <c r="B183" s="129"/>
      <c r="C183" s="130"/>
      <c r="D183" s="43" t="s">
        <v>54</v>
      </c>
      <c r="E183" s="43" t="s">
        <v>42</v>
      </c>
      <c r="F183" s="43" t="s">
        <v>55</v>
      </c>
      <c r="G183" s="44" t="s">
        <v>36</v>
      </c>
      <c r="H183" s="27" t="s">
        <v>21</v>
      </c>
      <c r="I183" s="27">
        <v>1.8</v>
      </c>
      <c r="J183" s="150">
        <f>I184/0.55+1</f>
        <v>5.54545454545454</v>
      </c>
      <c r="K183" s="150">
        <f t="shared" si="13"/>
        <v>9.98181818181818</v>
      </c>
      <c r="L183" s="105">
        <v>0.94</v>
      </c>
      <c r="M183" s="149">
        <v>2.25189818181818</v>
      </c>
      <c r="N183" s="146" t="s">
        <v>22</v>
      </c>
      <c r="O183" s="48" t="s">
        <v>37</v>
      </c>
    </row>
    <row r="184" ht="84.75" customHeight="1" spans="1:15">
      <c r="A184" s="128">
        <v>182</v>
      </c>
      <c r="B184" s="134"/>
      <c r="C184" s="135"/>
      <c r="D184" s="114" t="s">
        <v>53</v>
      </c>
      <c r="E184" s="114" t="s">
        <v>42</v>
      </c>
      <c r="F184" s="114" t="s">
        <v>43</v>
      </c>
      <c r="G184" s="44" t="s">
        <v>36</v>
      </c>
      <c r="H184" s="136" t="s">
        <v>21</v>
      </c>
      <c r="I184" s="136">
        <v>2.5</v>
      </c>
      <c r="J184" s="136">
        <v>5</v>
      </c>
      <c r="K184" s="136">
        <f t="shared" si="13"/>
        <v>12.5</v>
      </c>
      <c r="L184" s="112">
        <v>1.57</v>
      </c>
      <c r="M184" s="149">
        <v>4.71</v>
      </c>
      <c r="N184" s="146" t="s">
        <v>22</v>
      </c>
      <c r="O184" s="48" t="s">
        <v>37</v>
      </c>
    </row>
    <row r="185" ht="54.75" spans="1:15">
      <c r="A185" s="131">
        <v>183</v>
      </c>
      <c r="B185" s="125" t="s">
        <v>107</v>
      </c>
      <c r="C185" s="126" t="s">
        <v>16</v>
      </c>
      <c r="D185" s="90" t="s">
        <v>17</v>
      </c>
      <c r="E185" s="90" t="s">
        <v>18</v>
      </c>
      <c r="F185" s="90" t="s">
        <v>88</v>
      </c>
      <c r="G185" s="33" t="s">
        <v>20</v>
      </c>
      <c r="H185" s="127" t="s">
        <v>21</v>
      </c>
      <c r="I185" s="127">
        <v>4.7</v>
      </c>
      <c r="J185" s="127">
        <v>1</v>
      </c>
      <c r="K185" s="127">
        <f t="shared" si="13"/>
        <v>4.7</v>
      </c>
      <c r="L185" s="139">
        <v>8.35</v>
      </c>
      <c r="M185" s="103">
        <v>47.094</v>
      </c>
      <c r="N185" s="140" t="s">
        <v>22</v>
      </c>
      <c r="O185" s="48" t="s">
        <v>23</v>
      </c>
    </row>
    <row r="186" ht="54" spans="1:15">
      <c r="A186" s="124">
        <v>184</v>
      </c>
      <c r="B186" s="129"/>
      <c r="C186" s="130"/>
      <c r="D186" s="43" t="s">
        <v>24</v>
      </c>
      <c r="E186" s="43" t="s">
        <v>18</v>
      </c>
      <c r="F186" s="43" t="s">
        <v>88</v>
      </c>
      <c r="G186" s="33" t="s">
        <v>20</v>
      </c>
      <c r="H186" s="27" t="s">
        <v>21</v>
      </c>
      <c r="I186" s="27">
        <v>6.15</v>
      </c>
      <c r="J186" s="27">
        <v>1</v>
      </c>
      <c r="K186" s="27">
        <f t="shared" si="13"/>
        <v>6.15</v>
      </c>
      <c r="L186" s="141">
        <v>8.35</v>
      </c>
      <c r="M186" s="142">
        <v>61.623</v>
      </c>
      <c r="N186" s="143" t="s">
        <v>22</v>
      </c>
      <c r="O186" s="48" t="s">
        <v>23</v>
      </c>
    </row>
    <row r="187" ht="54" spans="1:15">
      <c r="A187" s="128">
        <v>185</v>
      </c>
      <c r="B187" s="129"/>
      <c r="C187" s="130"/>
      <c r="D187" s="43" t="s">
        <v>25</v>
      </c>
      <c r="E187" s="43" t="s">
        <v>18</v>
      </c>
      <c r="F187" s="43" t="s">
        <v>88</v>
      </c>
      <c r="G187" s="33" t="s">
        <v>20</v>
      </c>
      <c r="H187" s="27" t="s">
        <v>21</v>
      </c>
      <c r="I187" s="27">
        <v>1.2</v>
      </c>
      <c r="J187" s="27">
        <v>2</v>
      </c>
      <c r="K187" s="27">
        <f t="shared" si="13"/>
        <v>2.4</v>
      </c>
      <c r="L187" s="141">
        <v>8.35</v>
      </c>
      <c r="M187" s="142">
        <v>24.048</v>
      </c>
      <c r="N187" s="143" t="s">
        <v>22</v>
      </c>
      <c r="O187" s="48" t="s">
        <v>23</v>
      </c>
    </row>
    <row r="188" ht="84.75" customHeight="1" spans="1:15">
      <c r="A188" s="131">
        <v>186</v>
      </c>
      <c r="B188" s="129"/>
      <c r="C188" s="130"/>
      <c r="D188" s="43" t="s">
        <v>26</v>
      </c>
      <c r="E188" s="43" t="s">
        <v>27</v>
      </c>
      <c r="F188" s="43" t="s">
        <v>28</v>
      </c>
      <c r="G188" s="44" t="s">
        <v>36</v>
      </c>
      <c r="H188" s="27" t="s">
        <v>21</v>
      </c>
      <c r="I188" s="27">
        <f>I187+0.1</f>
        <v>1.3</v>
      </c>
      <c r="J188" s="27">
        <v>6</v>
      </c>
      <c r="K188" s="27">
        <f t="shared" si="13"/>
        <v>7.8</v>
      </c>
      <c r="L188" s="105">
        <v>14.54</v>
      </c>
      <c r="M188" s="142">
        <v>136.0944</v>
      </c>
      <c r="N188" s="143" t="s">
        <v>22</v>
      </c>
      <c r="O188" s="48" t="s">
        <v>37</v>
      </c>
    </row>
    <row r="189" ht="54" spans="1:15">
      <c r="A189" s="124">
        <v>187</v>
      </c>
      <c r="B189" s="129"/>
      <c r="C189" s="132"/>
      <c r="D189" s="43" t="s">
        <v>29</v>
      </c>
      <c r="E189" s="43" t="s">
        <v>30</v>
      </c>
      <c r="F189" s="43" t="s">
        <v>31</v>
      </c>
      <c r="G189" s="33" t="s">
        <v>20</v>
      </c>
      <c r="H189" s="27" t="s">
        <v>90</v>
      </c>
      <c r="I189" s="27">
        <v>3.38</v>
      </c>
      <c r="J189" s="27">
        <v>1</v>
      </c>
      <c r="K189" s="27">
        <v>3.38</v>
      </c>
      <c r="L189" s="105">
        <v>94.2</v>
      </c>
      <c r="M189" s="142">
        <v>382.0752</v>
      </c>
      <c r="N189" s="143" t="s">
        <v>22</v>
      </c>
      <c r="O189" s="48" t="s">
        <v>23</v>
      </c>
    </row>
    <row r="190" ht="84.75" customHeight="1" spans="1:15">
      <c r="A190" s="128">
        <v>188</v>
      </c>
      <c r="B190" s="129"/>
      <c r="C190" s="133" t="s">
        <v>33</v>
      </c>
      <c r="D190" s="43" t="s">
        <v>34</v>
      </c>
      <c r="E190" s="43" t="s">
        <v>18</v>
      </c>
      <c r="F190" s="43" t="s">
        <v>35</v>
      </c>
      <c r="G190" s="44" t="s">
        <v>36</v>
      </c>
      <c r="H190" s="27" t="s">
        <v>21</v>
      </c>
      <c r="I190" s="27">
        <v>1.238</v>
      </c>
      <c r="J190" s="27">
        <v>11</v>
      </c>
      <c r="K190" s="27">
        <f t="shared" ref="K190:K201" si="14">I190*J190</f>
        <v>13.618</v>
      </c>
      <c r="L190" s="105">
        <v>3.77</v>
      </c>
      <c r="M190" s="142">
        <v>12.3215664</v>
      </c>
      <c r="N190" s="143" t="s">
        <v>22</v>
      </c>
      <c r="O190" s="48" t="s">
        <v>37</v>
      </c>
    </row>
    <row r="191" ht="84.75" customHeight="1" spans="1:15">
      <c r="A191" s="131">
        <v>189</v>
      </c>
      <c r="B191" s="129"/>
      <c r="C191" s="130"/>
      <c r="D191" s="43" t="s">
        <v>38</v>
      </c>
      <c r="E191" s="43" t="s">
        <v>39</v>
      </c>
      <c r="F191" s="43" t="s">
        <v>91</v>
      </c>
      <c r="G191" s="44" t="s">
        <v>36</v>
      </c>
      <c r="H191" s="27" t="s">
        <v>21</v>
      </c>
      <c r="I191" s="27">
        <v>8.5</v>
      </c>
      <c r="J191" s="27">
        <v>1</v>
      </c>
      <c r="K191" s="27">
        <f t="shared" si="14"/>
        <v>8.5</v>
      </c>
      <c r="L191" s="141">
        <v>3.13</v>
      </c>
      <c r="M191" s="142">
        <v>6.3852</v>
      </c>
      <c r="N191" s="143" t="s">
        <v>22</v>
      </c>
      <c r="O191" s="48" t="s">
        <v>37</v>
      </c>
    </row>
    <row r="192" ht="84.75" customHeight="1" spans="1:15">
      <c r="A192" s="124">
        <v>190</v>
      </c>
      <c r="B192" s="129"/>
      <c r="C192" s="130"/>
      <c r="D192" s="43" t="s">
        <v>41</v>
      </c>
      <c r="E192" s="43" t="s">
        <v>42</v>
      </c>
      <c r="F192" s="43" t="s">
        <v>92</v>
      </c>
      <c r="G192" s="44" t="s">
        <v>36</v>
      </c>
      <c r="H192" s="27" t="s">
        <v>21</v>
      </c>
      <c r="I192" s="27">
        <f>I191</f>
        <v>8.5</v>
      </c>
      <c r="J192" s="27">
        <v>2</v>
      </c>
      <c r="K192" s="27">
        <f t="shared" si="14"/>
        <v>17</v>
      </c>
      <c r="L192" s="141">
        <v>0.78</v>
      </c>
      <c r="M192" s="142">
        <v>3.1824</v>
      </c>
      <c r="N192" s="143" t="s">
        <v>22</v>
      </c>
      <c r="O192" s="48" t="s">
        <v>37</v>
      </c>
    </row>
    <row r="193" ht="84.75" customHeight="1" spans="1:15">
      <c r="A193" s="128">
        <v>191</v>
      </c>
      <c r="B193" s="129"/>
      <c r="C193" s="130"/>
      <c r="D193" s="43" t="s">
        <v>44</v>
      </c>
      <c r="E193" s="43" t="s">
        <v>42</v>
      </c>
      <c r="F193" s="43" t="s">
        <v>93</v>
      </c>
      <c r="G193" s="44" t="s">
        <v>36</v>
      </c>
      <c r="H193" s="27" t="s">
        <v>21</v>
      </c>
      <c r="I193" s="27">
        <f>I191</f>
        <v>8.5</v>
      </c>
      <c r="J193" s="27">
        <v>1</v>
      </c>
      <c r="K193" s="27">
        <f t="shared" si="14"/>
        <v>8.5</v>
      </c>
      <c r="L193" s="141">
        <v>4.32</v>
      </c>
      <c r="M193" s="142">
        <v>8.8128</v>
      </c>
      <c r="N193" s="143" t="s">
        <v>22</v>
      </c>
      <c r="O193" s="48" t="s">
        <v>37</v>
      </c>
    </row>
    <row r="194" ht="84.75" customHeight="1" spans="1:15">
      <c r="A194" s="131">
        <v>192</v>
      </c>
      <c r="B194" s="129"/>
      <c r="C194" s="133" t="s">
        <v>48</v>
      </c>
      <c r="D194" s="43" t="s">
        <v>50</v>
      </c>
      <c r="E194" s="43" t="s">
        <v>51</v>
      </c>
      <c r="F194" s="43" t="s">
        <v>52</v>
      </c>
      <c r="G194" s="44" t="s">
        <v>36</v>
      </c>
      <c r="H194" s="27" t="s">
        <v>21</v>
      </c>
      <c r="I194" s="27">
        <v>0.5</v>
      </c>
      <c r="J194" s="150">
        <v>15</v>
      </c>
      <c r="K194" s="27">
        <f t="shared" si="14"/>
        <v>7.5</v>
      </c>
      <c r="L194" s="105">
        <v>3.77</v>
      </c>
      <c r="M194" s="142">
        <v>6.786</v>
      </c>
      <c r="N194" s="143" t="s">
        <v>22</v>
      </c>
      <c r="O194" s="48" t="s">
        <v>37</v>
      </c>
    </row>
    <row r="195" ht="84.75" customHeight="1" spans="1:15">
      <c r="A195" s="124">
        <v>193</v>
      </c>
      <c r="B195" s="129"/>
      <c r="C195" s="130"/>
      <c r="D195" s="43" t="s">
        <v>49</v>
      </c>
      <c r="E195" s="43" t="s">
        <v>18</v>
      </c>
      <c r="F195" s="43" t="s">
        <v>35</v>
      </c>
      <c r="G195" s="44" t="s">
        <v>36</v>
      </c>
      <c r="H195" s="27" t="s">
        <v>21</v>
      </c>
      <c r="I195" s="27">
        <v>4.5</v>
      </c>
      <c r="J195" s="27">
        <v>2</v>
      </c>
      <c r="K195" s="27">
        <f t="shared" si="14"/>
        <v>9</v>
      </c>
      <c r="L195" s="105">
        <v>2.47</v>
      </c>
      <c r="M195" s="142">
        <v>5.3352</v>
      </c>
      <c r="N195" s="143" t="s">
        <v>22</v>
      </c>
      <c r="O195" s="48" t="s">
        <v>37</v>
      </c>
    </row>
    <row r="196" ht="84.75" customHeight="1" spans="1:15">
      <c r="A196" s="128">
        <v>194</v>
      </c>
      <c r="B196" s="129"/>
      <c r="C196" s="130"/>
      <c r="D196" s="43" t="s">
        <v>54</v>
      </c>
      <c r="E196" s="43" t="s">
        <v>42</v>
      </c>
      <c r="F196" s="43" t="s">
        <v>55</v>
      </c>
      <c r="G196" s="44" t="s">
        <v>36</v>
      </c>
      <c r="H196" s="27" t="s">
        <v>21</v>
      </c>
      <c r="I196" s="27">
        <v>1.8</v>
      </c>
      <c r="J196" s="150">
        <f>I197/0.55+1</f>
        <v>5.54545454545454</v>
      </c>
      <c r="K196" s="150">
        <f t="shared" si="14"/>
        <v>9.98181818181818</v>
      </c>
      <c r="L196" s="105">
        <v>0.94</v>
      </c>
      <c r="M196" s="149">
        <v>2.25189818181818</v>
      </c>
      <c r="N196" s="146" t="s">
        <v>22</v>
      </c>
      <c r="O196" s="48" t="s">
        <v>37</v>
      </c>
    </row>
    <row r="197" ht="84.75" customHeight="1" spans="1:15">
      <c r="A197" s="131">
        <v>195</v>
      </c>
      <c r="B197" s="134"/>
      <c r="C197" s="135"/>
      <c r="D197" s="114" t="s">
        <v>53</v>
      </c>
      <c r="E197" s="114" t="s">
        <v>42</v>
      </c>
      <c r="F197" s="114" t="s">
        <v>43</v>
      </c>
      <c r="G197" s="44" t="s">
        <v>36</v>
      </c>
      <c r="H197" s="136" t="s">
        <v>21</v>
      </c>
      <c r="I197" s="136">
        <v>2.5</v>
      </c>
      <c r="J197" s="136">
        <v>5</v>
      </c>
      <c r="K197" s="136">
        <f t="shared" si="14"/>
        <v>12.5</v>
      </c>
      <c r="L197" s="112">
        <v>1.57</v>
      </c>
      <c r="M197" s="149">
        <v>4.71</v>
      </c>
      <c r="N197" s="146" t="s">
        <v>22</v>
      </c>
      <c r="O197" s="48" t="s">
        <v>37</v>
      </c>
    </row>
    <row r="198" ht="54" spans="1:15">
      <c r="A198" s="124">
        <v>196</v>
      </c>
      <c r="B198" s="125" t="s">
        <v>108</v>
      </c>
      <c r="C198" s="126" t="s">
        <v>16</v>
      </c>
      <c r="D198" s="90" t="s">
        <v>17</v>
      </c>
      <c r="E198" s="90" t="s">
        <v>18</v>
      </c>
      <c r="F198" s="90" t="s">
        <v>88</v>
      </c>
      <c r="G198" s="33" t="s">
        <v>20</v>
      </c>
      <c r="H198" s="127" t="s">
        <v>21</v>
      </c>
      <c r="I198" s="127">
        <v>12.3</v>
      </c>
      <c r="J198" s="127">
        <v>1</v>
      </c>
      <c r="K198" s="127">
        <f t="shared" si="14"/>
        <v>12.3</v>
      </c>
      <c r="L198" s="139">
        <v>8.35</v>
      </c>
      <c r="M198" s="103">
        <v>123.246</v>
      </c>
      <c r="N198" s="140" t="s">
        <v>22</v>
      </c>
      <c r="O198" s="48" t="s">
        <v>23</v>
      </c>
    </row>
    <row r="199" ht="54" spans="1:15">
      <c r="A199" s="128">
        <v>197</v>
      </c>
      <c r="B199" s="129"/>
      <c r="C199" s="130"/>
      <c r="D199" s="43" t="s">
        <v>24</v>
      </c>
      <c r="E199" s="43" t="s">
        <v>18</v>
      </c>
      <c r="F199" s="43" t="s">
        <v>88</v>
      </c>
      <c r="G199" s="33" t="s">
        <v>20</v>
      </c>
      <c r="H199" s="27" t="s">
        <v>21</v>
      </c>
      <c r="I199" s="27">
        <v>16.85</v>
      </c>
      <c r="J199" s="27">
        <v>1</v>
      </c>
      <c r="K199" s="27">
        <f t="shared" si="14"/>
        <v>16.85</v>
      </c>
      <c r="L199" s="141">
        <v>8.35</v>
      </c>
      <c r="M199" s="142">
        <v>168.837</v>
      </c>
      <c r="N199" s="143" t="s">
        <v>22</v>
      </c>
      <c r="O199" s="48" t="s">
        <v>23</v>
      </c>
    </row>
    <row r="200" ht="54.75" spans="1:15">
      <c r="A200" s="131">
        <v>198</v>
      </c>
      <c r="B200" s="129"/>
      <c r="C200" s="130"/>
      <c r="D200" s="43" t="s">
        <v>25</v>
      </c>
      <c r="E200" s="43" t="s">
        <v>18</v>
      </c>
      <c r="F200" s="43" t="s">
        <v>88</v>
      </c>
      <c r="G200" s="33" t="s">
        <v>20</v>
      </c>
      <c r="H200" s="27" t="s">
        <v>21</v>
      </c>
      <c r="I200" s="27">
        <v>1.4</v>
      </c>
      <c r="J200" s="27">
        <v>2</v>
      </c>
      <c r="K200" s="27">
        <f t="shared" si="14"/>
        <v>2.8</v>
      </c>
      <c r="L200" s="141">
        <v>8.35</v>
      </c>
      <c r="M200" s="142">
        <v>28.056</v>
      </c>
      <c r="N200" s="143" t="s">
        <v>22</v>
      </c>
      <c r="O200" s="48" t="s">
        <v>23</v>
      </c>
    </row>
    <row r="201" ht="54" spans="1:15">
      <c r="A201" s="124">
        <v>199</v>
      </c>
      <c r="B201" s="129"/>
      <c r="C201" s="130"/>
      <c r="D201" s="43" t="s">
        <v>26</v>
      </c>
      <c r="E201" s="43" t="s">
        <v>27</v>
      </c>
      <c r="F201" s="43" t="s">
        <v>28</v>
      </c>
      <c r="G201" s="33" t="s">
        <v>20</v>
      </c>
      <c r="H201" s="27" t="s">
        <v>21</v>
      </c>
      <c r="I201" s="27">
        <v>1.5</v>
      </c>
      <c r="J201" s="27">
        <v>14</v>
      </c>
      <c r="K201" s="27">
        <f t="shared" si="14"/>
        <v>21</v>
      </c>
      <c r="L201" s="105">
        <v>14.54</v>
      </c>
      <c r="M201" s="142">
        <v>366.408</v>
      </c>
      <c r="N201" s="143" t="s">
        <v>22</v>
      </c>
      <c r="O201" s="48" t="s">
        <v>23</v>
      </c>
    </row>
    <row r="202" ht="54" spans="1:15">
      <c r="A202" s="128">
        <v>200</v>
      </c>
      <c r="B202" s="129"/>
      <c r="C202" s="132"/>
      <c r="D202" s="43" t="s">
        <v>29</v>
      </c>
      <c r="E202" s="43" t="s">
        <v>30</v>
      </c>
      <c r="F202" s="43" t="s">
        <v>31</v>
      </c>
      <c r="G202" s="33" t="s">
        <v>20</v>
      </c>
      <c r="H202" s="27" t="s">
        <v>90</v>
      </c>
      <c r="I202" s="27">
        <v>3.38</v>
      </c>
      <c r="J202" s="27">
        <v>1</v>
      </c>
      <c r="K202" s="27">
        <v>3.38</v>
      </c>
      <c r="L202" s="105">
        <v>94.2</v>
      </c>
      <c r="M202" s="142">
        <v>382.0752</v>
      </c>
      <c r="N202" s="143" t="s">
        <v>22</v>
      </c>
      <c r="O202" s="48" t="s">
        <v>23</v>
      </c>
    </row>
    <row r="203" ht="84.75" customHeight="1" spans="1:15">
      <c r="A203" s="131">
        <v>201</v>
      </c>
      <c r="B203" s="129"/>
      <c r="C203" s="133" t="s">
        <v>33</v>
      </c>
      <c r="D203" s="43" t="s">
        <v>34</v>
      </c>
      <c r="E203" s="43" t="s">
        <v>18</v>
      </c>
      <c r="F203" s="43" t="s">
        <v>35</v>
      </c>
      <c r="G203" s="44" t="s">
        <v>36</v>
      </c>
      <c r="H203" s="27" t="s">
        <v>21</v>
      </c>
      <c r="I203" s="27">
        <v>1.238</v>
      </c>
      <c r="J203" s="27">
        <v>24</v>
      </c>
      <c r="K203" s="27">
        <f t="shared" ref="K203:K214" si="15">I203*J203</f>
        <v>29.712</v>
      </c>
      <c r="L203" s="105">
        <v>3.77</v>
      </c>
      <c r="M203" s="142">
        <v>26.8834176</v>
      </c>
      <c r="N203" s="143" t="s">
        <v>22</v>
      </c>
      <c r="O203" s="48" t="s">
        <v>37</v>
      </c>
    </row>
    <row r="204" ht="84.75" customHeight="1" spans="1:15">
      <c r="A204" s="124">
        <v>202</v>
      </c>
      <c r="B204" s="129"/>
      <c r="C204" s="130"/>
      <c r="D204" s="43" t="s">
        <v>38</v>
      </c>
      <c r="E204" s="43" t="s">
        <v>39</v>
      </c>
      <c r="F204" s="43" t="s">
        <v>91</v>
      </c>
      <c r="G204" s="44" t="s">
        <v>36</v>
      </c>
      <c r="H204" s="27" t="s">
        <v>21</v>
      </c>
      <c r="I204" s="27">
        <v>19.7</v>
      </c>
      <c r="J204" s="27">
        <v>1</v>
      </c>
      <c r="K204" s="27">
        <f t="shared" si="15"/>
        <v>19.7</v>
      </c>
      <c r="L204" s="141">
        <v>3.13</v>
      </c>
      <c r="M204" s="142">
        <v>14.79864</v>
      </c>
      <c r="N204" s="143" t="s">
        <v>22</v>
      </c>
      <c r="O204" s="48" t="s">
        <v>37</v>
      </c>
    </row>
    <row r="205" ht="84.75" customHeight="1" spans="1:15">
      <c r="A205" s="128">
        <v>203</v>
      </c>
      <c r="B205" s="129"/>
      <c r="C205" s="130"/>
      <c r="D205" s="43" t="s">
        <v>41</v>
      </c>
      <c r="E205" s="43" t="s">
        <v>42</v>
      </c>
      <c r="F205" s="43" t="s">
        <v>92</v>
      </c>
      <c r="G205" s="44" t="s">
        <v>36</v>
      </c>
      <c r="H205" s="27" t="s">
        <v>21</v>
      </c>
      <c r="I205" s="27">
        <f>I204</f>
        <v>19.7</v>
      </c>
      <c r="J205" s="27">
        <v>2</v>
      </c>
      <c r="K205" s="27">
        <f t="shared" si="15"/>
        <v>39.4</v>
      </c>
      <c r="L205" s="141">
        <v>0.78</v>
      </c>
      <c r="M205" s="142">
        <v>7.37568</v>
      </c>
      <c r="N205" s="143" t="s">
        <v>22</v>
      </c>
      <c r="O205" s="48" t="s">
        <v>37</v>
      </c>
    </row>
    <row r="206" ht="84.75" customHeight="1" spans="1:15">
      <c r="A206" s="131">
        <v>204</v>
      </c>
      <c r="B206" s="129"/>
      <c r="C206" s="130"/>
      <c r="D206" s="43" t="s">
        <v>44</v>
      </c>
      <c r="E206" s="43" t="s">
        <v>42</v>
      </c>
      <c r="F206" s="43" t="s">
        <v>93</v>
      </c>
      <c r="G206" s="44" t="s">
        <v>36</v>
      </c>
      <c r="H206" s="27" t="s">
        <v>21</v>
      </c>
      <c r="I206" s="27">
        <f>I204</f>
        <v>19.7</v>
      </c>
      <c r="J206" s="27">
        <v>1</v>
      </c>
      <c r="K206" s="27">
        <f t="shared" si="15"/>
        <v>19.7</v>
      </c>
      <c r="L206" s="141">
        <v>4.32</v>
      </c>
      <c r="M206" s="142">
        <v>20.42496</v>
      </c>
      <c r="N206" s="143" t="s">
        <v>22</v>
      </c>
      <c r="O206" s="48" t="s">
        <v>37</v>
      </c>
    </row>
    <row r="207" ht="84.75" customHeight="1" spans="1:15">
      <c r="A207" s="124">
        <v>205</v>
      </c>
      <c r="B207" s="129"/>
      <c r="C207" s="133" t="s">
        <v>48</v>
      </c>
      <c r="D207" s="43" t="s">
        <v>50</v>
      </c>
      <c r="E207" s="43" t="s">
        <v>51</v>
      </c>
      <c r="F207" s="43" t="s">
        <v>52</v>
      </c>
      <c r="G207" s="44" t="s">
        <v>36</v>
      </c>
      <c r="H207" s="27" t="s">
        <v>21</v>
      </c>
      <c r="I207" s="27">
        <v>0.5</v>
      </c>
      <c r="J207" s="150">
        <f>I208/0.3</f>
        <v>13</v>
      </c>
      <c r="K207" s="27">
        <f t="shared" si="15"/>
        <v>6.5</v>
      </c>
      <c r="L207" s="105">
        <v>3.77</v>
      </c>
      <c r="M207" s="142">
        <v>5.8812</v>
      </c>
      <c r="N207" s="143" t="s">
        <v>22</v>
      </c>
      <c r="O207" s="48" t="s">
        <v>37</v>
      </c>
    </row>
    <row r="208" ht="84.75" customHeight="1" spans="1:15">
      <c r="A208" s="128">
        <v>206</v>
      </c>
      <c r="B208" s="129"/>
      <c r="C208" s="130"/>
      <c r="D208" s="43" t="s">
        <v>49</v>
      </c>
      <c r="E208" s="43" t="s">
        <v>18</v>
      </c>
      <c r="F208" s="43" t="s">
        <v>35</v>
      </c>
      <c r="G208" s="44" t="s">
        <v>36</v>
      </c>
      <c r="H208" s="27" t="s">
        <v>21</v>
      </c>
      <c r="I208" s="27">
        <v>3.9</v>
      </c>
      <c r="J208" s="27">
        <v>2</v>
      </c>
      <c r="K208" s="27">
        <f t="shared" si="15"/>
        <v>7.8</v>
      </c>
      <c r="L208" s="105">
        <v>2.47</v>
      </c>
      <c r="M208" s="142">
        <v>4.62384</v>
      </c>
      <c r="N208" s="143" t="s">
        <v>22</v>
      </c>
      <c r="O208" s="48" t="s">
        <v>37</v>
      </c>
    </row>
    <row r="209" ht="84.75" customHeight="1" spans="1:15">
      <c r="A209" s="131">
        <v>207</v>
      </c>
      <c r="B209" s="129"/>
      <c r="C209" s="130"/>
      <c r="D209" s="43" t="s">
        <v>54</v>
      </c>
      <c r="E209" s="43" t="s">
        <v>42</v>
      </c>
      <c r="F209" s="43" t="s">
        <v>55</v>
      </c>
      <c r="G209" s="44" t="s">
        <v>36</v>
      </c>
      <c r="H209" s="27" t="s">
        <v>21</v>
      </c>
      <c r="I209" s="27">
        <v>1.8</v>
      </c>
      <c r="J209" s="150">
        <f>I210/0.55+1</f>
        <v>4.45454545454545</v>
      </c>
      <c r="K209" s="150">
        <f t="shared" si="15"/>
        <v>8.01818181818182</v>
      </c>
      <c r="L209" s="105">
        <v>0.94</v>
      </c>
      <c r="M209" s="149">
        <v>1.80890181818182</v>
      </c>
      <c r="N209" s="146" t="s">
        <v>22</v>
      </c>
      <c r="O209" s="48" t="s">
        <v>37</v>
      </c>
    </row>
    <row r="210" ht="84.75" customHeight="1" spans="1:15">
      <c r="A210" s="124">
        <v>208</v>
      </c>
      <c r="B210" s="134"/>
      <c r="C210" s="135"/>
      <c r="D210" s="114" t="s">
        <v>53</v>
      </c>
      <c r="E210" s="114" t="s">
        <v>42</v>
      </c>
      <c r="F210" s="114" t="s">
        <v>43</v>
      </c>
      <c r="G210" s="44" t="s">
        <v>36</v>
      </c>
      <c r="H210" s="136" t="s">
        <v>21</v>
      </c>
      <c r="I210" s="136">
        <v>1.9</v>
      </c>
      <c r="J210" s="136">
        <v>5</v>
      </c>
      <c r="K210" s="136">
        <f t="shared" si="15"/>
        <v>9.5</v>
      </c>
      <c r="L210" s="112">
        <v>1.57</v>
      </c>
      <c r="M210" s="149">
        <v>3.5796</v>
      </c>
      <c r="N210" s="146" t="s">
        <v>22</v>
      </c>
      <c r="O210" s="48" t="s">
        <v>37</v>
      </c>
    </row>
    <row r="211" ht="54" spans="1:15">
      <c r="A211" s="128">
        <v>209</v>
      </c>
      <c r="B211" s="125" t="s">
        <v>109</v>
      </c>
      <c r="C211" s="126" t="s">
        <v>16</v>
      </c>
      <c r="D211" s="90" t="s">
        <v>17</v>
      </c>
      <c r="E211" s="90" t="s">
        <v>18</v>
      </c>
      <c r="F211" s="90" t="s">
        <v>88</v>
      </c>
      <c r="G211" s="33" t="s">
        <v>20</v>
      </c>
      <c r="H211" s="127" t="s">
        <v>21</v>
      </c>
      <c r="I211" s="127">
        <v>4.45</v>
      </c>
      <c r="J211" s="127">
        <v>1</v>
      </c>
      <c r="K211" s="127">
        <f t="shared" si="15"/>
        <v>4.45</v>
      </c>
      <c r="L211" s="139">
        <v>8.35</v>
      </c>
      <c r="M211" s="103">
        <v>44.589</v>
      </c>
      <c r="N211" s="140" t="s">
        <v>22</v>
      </c>
      <c r="O211" s="48" t="s">
        <v>23</v>
      </c>
    </row>
    <row r="212" ht="54.75" spans="1:15">
      <c r="A212" s="131">
        <v>210</v>
      </c>
      <c r="B212" s="129"/>
      <c r="C212" s="130"/>
      <c r="D212" s="43" t="s">
        <v>24</v>
      </c>
      <c r="E212" s="43" t="s">
        <v>18</v>
      </c>
      <c r="F212" s="43" t="s">
        <v>88</v>
      </c>
      <c r="G212" s="33" t="s">
        <v>20</v>
      </c>
      <c r="H212" s="27" t="s">
        <v>21</v>
      </c>
      <c r="I212" s="27">
        <v>20.15</v>
      </c>
      <c r="J212" s="27">
        <v>1</v>
      </c>
      <c r="K212" s="27">
        <f t="shared" si="15"/>
        <v>20.15</v>
      </c>
      <c r="L212" s="141">
        <v>8.35</v>
      </c>
      <c r="M212" s="142">
        <v>201.903</v>
      </c>
      <c r="N212" s="143" t="s">
        <v>22</v>
      </c>
      <c r="O212" s="48" t="s">
        <v>23</v>
      </c>
    </row>
    <row r="213" ht="54" spans="1:15">
      <c r="A213" s="124">
        <v>211</v>
      </c>
      <c r="B213" s="129"/>
      <c r="C213" s="130"/>
      <c r="D213" s="43" t="s">
        <v>25</v>
      </c>
      <c r="E213" s="43" t="s">
        <v>18</v>
      </c>
      <c r="F213" s="43" t="s">
        <v>88</v>
      </c>
      <c r="G213" s="33" t="s">
        <v>20</v>
      </c>
      <c r="H213" s="27" t="s">
        <v>21</v>
      </c>
      <c r="I213" s="27" t="s">
        <v>86</v>
      </c>
      <c r="J213" s="27" t="s">
        <v>86</v>
      </c>
      <c r="K213" s="27" t="s">
        <v>86</v>
      </c>
      <c r="L213" s="141">
        <v>8.35</v>
      </c>
      <c r="M213" s="142">
        <v>0</v>
      </c>
      <c r="N213" s="143" t="s">
        <v>22</v>
      </c>
      <c r="O213" s="48" t="s">
        <v>23</v>
      </c>
    </row>
    <row r="214" ht="54" spans="1:15">
      <c r="A214" s="128">
        <v>212</v>
      </c>
      <c r="B214" s="129"/>
      <c r="C214" s="130"/>
      <c r="D214" s="43" t="s">
        <v>26</v>
      </c>
      <c r="E214" s="43" t="s">
        <v>27</v>
      </c>
      <c r="F214" s="43" t="s">
        <v>28</v>
      </c>
      <c r="G214" s="33" t="s">
        <v>20</v>
      </c>
      <c r="H214" s="27" t="s">
        <v>21</v>
      </c>
      <c r="I214" s="27">
        <v>2.6</v>
      </c>
      <c r="J214" s="27">
        <v>16</v>
      </c>
      <c r="K214" s="27">
        <f t="shared" si="15"/>
        <v>41.6</v>
      </c>
      <c r="L214" s="105">
        <v>14.54</v>
      </c>
      <c r="M214" s="142">
        <v>725.8368</v>
      </c>
      <c r="N214" s="143" t="s">
        <v>22</v>
      </c>
      <c r="O214" s="48" t="s">
        <v>23</v>
      </c>
    </row>
    <row r="215" ht="54.75" spans="1:15">
      <c r="A215" s="131">
        <v>213</v>
      </c>
      <c r="B215" s="129"/>
      <c r="C215" s="132"/>
      <c r="D215" s="43" t="s">
        <v>29</v>
      </c>
      <c r="E215" s="43" t="s">
        <v>30</v>
      </c>
      <c r="F215" s="43" t="s">
        <v>31</v>
      </c>
      <c r="G215" s="33" t="s">
        <v>20</v>
      </c>
      <c r="H215" s="27" t="s">
        <v>90</v>
      </c>
      <c r="I215" s="27">
        <v>3.38</v>
      </c>
      <c r="J215" s="27">
        <v>1</v>
      </c>
      <c r="K215" s="27">
        <v>3.38</v>
      </c>
      <c r="L215" s="105">
        <v>94.2</v>
      </c>
      <c r="M215" s="142">
        <v>382.0752</v>
      </c>
      <c r="N215" s="143" t="s">
        <v>22</v>
      </c>
      <c r="O215" s="48" t="s">
        <v>23</v>
      </c>
    </row>
    <row r="216" ht="84.75" customHeight="1" spans="1:15">
      <c r="A216" s="124">
        <v>214</v>
      </c>
      <c r="B216" s="129"/>
      <c r="C216" s="133" t="s">
        <v>33</v>
      </c>
      <c r="D216" s="43" t="s">
        <v>34</v>
      </c>
      <c r="E216" s="43" t="s">
        <v>18</v>
      </c>
      <c r="F216" s="43" t="s">
        <v>35</v>
      </c>
      <c r="G216" s="44" t="s">
        <v>36</v>
      </c>
      <c r="H216" s="27" t="s">
        <v>21</v>
      </c>
      <c r="I216" s="27">
        <v>1.238</v>
      </c>
      <c r="J216" s="27">
        <v>26</v>
      </c>
      <c r="K216" s="27">
        <f t="shared" ref="K216:K223" si="16">I216*J216</f>
        <v>32.188</v>
      </c>
      <c r="L216" s="105">
        <v>3.77</v>
      </c>
      <c r="M216" s="142">
        <v>29.1237024</v>
      </c>
      <c r="N216" s="143" t="s">
        <v>22</v>
      </c>
      <c r="O216" s="48" t="s">
        <v>37</v>
      </c>
    </row>
    <row r="217" ht="84.75" customHeight="1" spans="1:15">
      <c r="A217" s="128">
        <v>215</v>
      </c>
      <c r="B217" s="129"/>
      <c r="C217" s="130"/>
      <c r="D217" s="43" t="s">
        <v>38</v>
      </c>
      <c r="E217" s="43" t="s">
        <v>39</v>
      </c>
      <c r="F217" s="43" t="s">
        <v>91</v>
      </c>
      <c r="G217" s="44" t="s">
        <v>36</v>
      </c>
      <c r="H217" s="27" t="s">
        <v>21</v>
      </c>
      <c r="I217" s="27">
        <v>20.4</v>
      </c>
      <c r="J217" s="27">
        <v>1</v>
      </c>
      <c r="K217" s="27">
        <f t="shared" si="16"/>
        <v>20.4</v>
      </c>
      <c r="L217" s="141">
        <v>3.13</v>
      </c>
      <c r="M217" s="142">
        <v>15.32448</v>
      </c>
      <c r="N217" s="143" t="s">
        <v>22</v>
      </c>
      <c r="O217" s="48" t="s">
        <v>37</v>
      </c>
    </row>
    <row r="218" ht="84.75" customHeight="1" spans="1:15">
      <c r="A218" s="131">
        <v>216</v>
      </c>
      <c r="B218" s="129"/>
      <c r="C218" s="130"/>
      <c r="D218" s="43" t="s">
        <v>41</v>
      </c>
      <c r="E218" s="43" t="s">
        <v>42</v>
      </c>
      <c r="F218" s="43" t="s">
        <v>92</v>
      </c>
      <c r="G218" s="44" t="s">
        <v>36</v>
      </c>
      <c r="H218" s="27" t="s">
        <v>21</v>
      </c>
      <c r="I218" s="27">
        <f>I217</f>
        <v>20.4</v>
      </c>
      <c r="J218" s="27">
        <v>2</v>
      </c>
      <c r="K218" s="27">
        <f t="shared" si="16"/>
        <v>40.8</v>
      </c>
      <c r="L218" s="141">
        <v>0.78</v>
      </c>
      <c r="M218" s="142">
        <v>7.63776</v>
      </c>
      <c r="N218" s="143" t="s">
        <v>22</v>
      </c>
      <c r="O218" s="48" t="s">
        <v>37</v>
      </c>
    </row>
    <row r="219" ht="84.75" customHeight="1" spans="1:15">
      <c r="A219" s="124">
        <v>217</v>
      </c>
      <c r="B219" s="129"/>
      <c r="C219" s="130"/>
      <c r="D219" s="43" t="s">
        <v>44</v>
      </c>
      <c r="E219" s="43" t="s">
        <v>42</v>
      </c>
      <c r="F219" s="43" t="s">
        <v>93</v>
      </c>
      <c r="G219" s="44" t="s">
        <v>36</v>
      </c>
      <c r="H219" s="27" t="s">
        <v>21</v>
      </c>
      <c r="I219" s="27">
        <f>I217</f>
        <v>20.4</v>
      </c>
      <c r="J219" s="27">
        <v>1</v>
      </c>
      <c r="K219" s="27">
        <f t="shared" si="16"/>
        <v>20.4</v>
      </c>
      <c r="L219" s="141">
        <v>4.32</v>
      </c>
      <c r="M219" s="142">
        <v>21.15072</v>
      </c>
      <c r="N219" s="143" t="s">
        <v>22</v>
      </c>
      <c r="O219" s="48" t="s">
        <v>37</v>
      </c>
    </row>
    <row r="220" ht="84.75" customHeight="1" spans="1:15">
      <c r="A220" s="128">
        <v>218</v>
      </c>
      <c r="B220" s="129"/>
      <c r="C220" s="133" t="s">
        <v>48</v>
      </c>
      <c r="D220" s="43" t="s">
        <v>50</v>
      </c>
      <c r="E220" s="43" t="s">
        <v>51</v>
      </c>
      <c r="F220" s="43" t="s">
        <v>52</v>
      </c>
      <c r="G220" s="44" t="s">
        <v>36</v>
      </c>
      <c r="H220" s="27" t="s">
        <v>21</v>
      </c>
      <c r="I220" s="27">
        <v>0.5</v>
      </c>
      <c r="J220" s="150">
        <f>I221/0.3</f>
        <v>16.3333333333333</v>
      </c>
      <c r="K220" s="150">
        <f t="shared" si="16"/>
        <v>8.16666666666667</v>
      </c>
      <c r="L220" s="105">
        <v>3.77</v>
      </c>
      <c r="M220" s="142">
        <v>7.3892</v>
      </c>
      <c r="N220" s="143" t="s">
        <v>22</v>
      </c>
      <c r="O220" s="48" t="s">
        <v>37</v>
      </c>
    </row>
    <row r="221" ht="84.75" customHeight="1" spans="1:15">
      <c r="A221" s="131">
        <v>219</v>
      </c>
      <c r="B221" s="129"/>
      <c r="C221" s="130"/>
      <c r="D221" s="43" t="s">
        <v>49</v>
      </c>
      <c r="E221" s="43" t="s">
        <v>18</v>
      </c>
      <c r="F221" s="43" t="s">
        <v>35</v>
      </c>
      <c r="G221" s="44" t="s">
        <v>36</v>
      </c>
      <c r="H221" s="27" t="s">
        <v>21</v>
      </c>
      <c r="I221" s="27">
        <v>4.9</v>
      </c>
      <c r="J221" s="27">
        <v>2</v>
      </c>
      <c r="K221" s="27">
        <f t="shared" si="16"/>
        <v>9.8</v>
      </c>
      <c r="L221" s="105">
        <v>2.47</v>
      </c>
      <c r="M221" s="142">
        <v>5.80944</v>
      </c>
      <c r="N221" s="143" t="s">
        <v>22</v>
      </c>
      <c r="O221" s="48" t="s">
        <v>37</v>
      </c>
    </row>
    <row r="222" ht="84.75" customHeight="1" spans="1:15">
      <c r="A222" s="124">
        <v>220</v>
      </c>
      <c r="B222" s="129"/>
      <c r="C222" s="130"/>
      <c r="D222" s="43" t="s">
        <v>54</v>
      </c>
      <c r="E222" s="43" t="s">
        <v>42</v>
      </c>
      <c r="F222" s="43" t="s">
        <v>55</v>
      </c>
      <c r="G222" s="44" t="s">
        <v>36</v>
      </c>
      <c r="H222" s="27" t="s">
        <v>21</v>
      </c>
      <c r="I222" s="27">
        <v>1.8</v>
      </c>
      <c r="J222" s="150">
        <f>I223/0.55+1</f>
        <v>6.27272727272727</v>
      </c>
      <c r="K222" s="150">
        <f t="shared" si="16"/>
        <v>11.2909090909091</v>
      </c>
      <c r="L222" s="105">
        <v>0.94</v>
      </c>
      <c r="M222" s="144">
        <v>2.54722909090909</v>
      </c>
      <c r="N222" s="146" t="s">
        <v>22</v>
      </c>
      <c r="O222" s="48" t="s">
        <v>37</v>
      </c>
    </row>
    <row r="223" ht="84.75" customHeight="1" spans="1:15">
      <c r="A223" s="128">
        <v>221</v>
      </c>
      <c r="B223" s="134"/>
      <c r="C223" s="135"/>
      <c r="D223" s="114" t="s">
        <v>53</v>
      </c>
      <c r="E223" s="114" t="s">
        <v>42</v>
      </c>
      <c r="F223" s="114" t="s">
        <v>43</v>
      </c>
      <c r="G223" s="44" t="s">
        <v>36</v>
      </c>
      <c r="H223" s="136" t="s">
        <v>21</v>
      </c>
      <c r="I223" s="136">
        <v>2.9</v>
      </c>
      <c r="J223" s="136">
        <v>5</v>
      </c>
      <c r="K223" s="136">
        <f t="shared" si="16"/>
        <v>14.5</v>
      </c>
      <c r="L223" s="112">
        <v>1.57</v>
      </c>
      <c r="M223" s="144">
        <v>5.4636</v>
      </c>
      <c r="N223" s="146" t="s">
        <v>22</v>
      </c>
      <c r="O223" s="48" t="s">
        <v>37</v>
      </c>
    </row>
  </sheetData>
  <autoFilter ref="A2:O223">
    <extLst/>
  </autoFilter>
  <mergeCells count="69">
    <mergeCell ref="A1:N1"/>
    <mergeCell ref="B3:B15"/>
    <mergeCell ref="B16:B28"/>
    <mergeCell ref="B29:B41"/>
    <mergeCell ref="B42:B54"/>
    <mergeCell ref="B55:B67"/>
    <mergeCell ref="B68:B80"/>
    <mergeCell ref="B81:B93"/>
    <mergeCell ref="B94:B106"/>
    <mergeCell ref="B107:B119"/>
    <mergeCell ref="B120:B132"/>
    <mergeCell ref="B133:B145"/>
    <mergeCell ref="B146:B158"/>
    <mergeCell ref="B159:B171"/>
    <mergeCell ref="B172:B184"/>
    <mergeCell ref="B185:B197"/>
    <mergeCell ref="B198:B210"/>
    <mergeCell ref="B211:B223"/>
    <mergeCell ref="C3:C7"/>
    <mergeCell ref="C8:C11"/>
    <mergeCell ref="C12:C15"/>
    <mergeCell ref="C16:C20"/>
    <mergeCell ref="C21:C24"/>
    <mergeCell ref="C25:C28"/>
    <mergeCell ref="C29:C33"/>
    <mergeCell ref="C34:C37"/>
    <mergeCell ref="C38:C41"/>
    <mergeCell ref="C42:C46"/>
    <mergeCell ref="C47:C50"/>
    <mergeCell ref="C51:C54"/>
    <mergeCell ref="C55:C59"/>
    <mergeCell ref="C60:C63"/>
    <mergeCell ref="C64:C67"/>
    <mergeCell ref="C68:C72"/>
    <mergeCell ref="C73:C76"/>
    <mergeCell ref="C77:C80"/>
    <mergeCell ref="C81:C85"/>
    <mergeCell ref="C86:C89"/>
    <mergeCell ref="C90:C93"/>
    <mergeCell ref="C94:C98"/>
    <mergeCell ref="C99:C102"/>
    <mergeCell ref="C103:C106"/>
    <mergeCell ref="C107:C111"/>
    <mergeCell ref="C112:C115"/>
    <mergeCell ref="C116:C119"/>
    <mergeCell ref="C120:C124"/>
    <mergeCell ref="C125:C128"/>
    <mergeCell ref="C129:C132"/>
    <mergeCell ref="C133:C137"/>
    <mergeCell ref="C138:C141"/>
    <mergeCell ref="C142:C145"/>
    <mergeCell ref="C146:C150"/>
    <mergeCell ref="C151:C154"/>
    <mergeCell ref="C155:C158"/>
    <mergeCell ref="C159:C163"/>
    <mergeCell ref="C164:C167"/>
    <mergeCell ref="C168:C171"/>
    <mergeCell ref="C172:C176"/>
    <mergeCell ref="C177:C180"/>
    <mergeCell ref="C181:C184"/>
    <mergeCell ref="C185:C189"/>
    <mergeCell ref="C190:C193"/>
    <mergeCell ref="C194:C197"/>
    <mergeCell ref="C198:C202"/>
    <mergeCell ref="C203:C206"/>
    <mergeCell ref="C207:C210"/>
    <mergeCell ref="C211:C215"/>
    <mergeCell ref="C216:C219"/>
    <mergeCell ref="C220:C223"/>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47"/>
  <sheetViews>
    <sheetView zoomScale="70" zoomScaleNormal="70" topLeftCell="A310" workbookViewId="0">
      <selection activeCell="M334" sqref="M334"/>
    </sheetView>
  </sheetViews>
  <sheetFormatPr defaultColWidth="9" defaultRowHeight="13.5"/>
  <cols>
    <col min="1" max="1" width="5.75221238938053" style="22" customWidth="1"/>
    <col min="2" max="2" width="11.8761061946903" style="83" customWidth="1"/>
    <col min="3" max="3" width="7.3716814159292" style="22" customWidth="1"/>
    <col min="4" max="4" width="18.2477876106195" style="22" customWidth="1"/>
    <col min="5" max="5" width="10" style="22" customWidth="1"/>
    <col min="6" max="6" width="13.3716814159292" style="22" customWidth="1"/>
    <col min="7" max="7" width="39" style="22" customWidth="1"/>
    <col min="8" max="8" width="5.75221238938053" style="22" customWidth="1"/>
    <col min="9" max="9" width="10.5044247787611" style="22" customWidth="1"/>
    <col min="10" max="10" width="6.3716814159292" style="22" customWidth="1"/>
    <col min="11" max="12" width="10.2477876106195" style="22" customWidth="1"/>
    <col min="13" max="13" width="12.7964601769912" style="22"/>
    <col min="14" max="14" width="9.87610619469027" style="22" customWidth="1"/>
    <col min="15" max="15" width="15" style="22" customWidth="1"/>
    <col min="16" max="16384" width="9" style="22"/>
  </cols>
  <sheetData>
    <row r="1" ht="39" customHeight="1" spans="1:14">
      <c r="A1" s="84" t="s">
        <v>0</v>
      </c>
      <c r="B1" s="84"/>
      <c r="C1" s="84"/>
      <c r="D1" s="84"/>
      <c r="E1" s="84"/>
      <c r="F1" s="84"/>
      <c r="G1" s="84"/>
      <c r="H1" s="84"/>
      <c r="I1" s="84"/>
      <c r="J1" s="84"/>
      <c r="K1" s="84"/>
      <c r="L1" s="84"/>
      <c r="M1" s="84"/>
      <c r="N1" s="84"/>
    </row>
    <row r="2" ht="36.95" customHeight="1" spans="1:14">
      <c r="A2" s="85" t="s">
        <v>1</v>
      </c>
      <c r="B2" s="85" t="s">
        <v>2</v>
      </c>
      <c r="C2" s="85" t="s">
        <v>3</v>
      </c>
      <c r="D2" s="85" t="s">
        <v>4</v>
      </c>
      <c r="E2" s="85" t="s">
        <v>5</v>
      </c>
      <c r="F2" s="85" t="s">
        <v>6</v>
      </c>
      <c r="G2" s="85" t="s">
        <v>7</v>
      </c>
      <c r="H2" s="85" t="s">
        <v>8</v>
      </c>
      <c r="I2" s="85" t="s">
        <v>110</v>
      </c>
      <c r="J2" s="85" t="s">
        <v>10</v>
      </c>
      <c r="K2" s="85" t="s">
        <v>11</v>
      </c>
      <c r="L2" s="101" t="s">
        <v>12</v>
      </c>
      <c r="M2" s="101" t="s">
        <v>111</v>
      </c>
      <c r="N2" s="85" t="s">
        <v>14</v>
      </c>
    </row>
    <row r="3" ht="54.75" spans="1:15">
      <c r="A3" s="86">
        <v>1</v>
      </c>
      <c r="B3" s="87" t="s">
        <v>112</v>
      </c>
      <c r="C3" s="88" t="s">
        <v>16</v>
      </c>
      <c r="D3" s="89" t="s">
        <v>17</v>
      </c>
      <c r="E3" s="89" t="s">
        <v>18</v>
      </c>
      <c r="F3" s="90" t="s">
        <v>19</v>
      </c>
      <c r="G3" s="33" t="s">
        <v>89</v>
      </c>
      <c r="H3" s="91" t="s">
        <v>21</v>
      </c>
      <c r="I3" s="91">
        <v>10</v>
      </c>
      <c r="J3" s="91">
        <v>1</v>
      </c>
      <c r="K3" s="91">
        <f t="shared" ref="K3:K8" si="0">I3*J3</f>
        <v>10</v>
      </c>
      <c r="L3" s="102">
        <v>8.35</v>
      </c>
      <c r="M3" s="103">
        <v>100.2</v>
      </c>
      <c r="N3" s="104" t="s">
        <v>22</v>
      </c>
      <c r="O3" s="48" t="s">
        <v>23</v>
      </c>
    </row>
    <row r="4" ht="54.75" spans="1:15">
      <c r="A4" s="92">
        <v>2</v>
      </c>
      <c r="B4" s="93"/>
      <c r="C4" s="94"/>
      <c r="D4" s="95" t="s">
        <v>24</v>
      </c>
      <c r="E4" s="95" t="s">
        <v>18</v>
      </c>
      <c r="F4" s="43" t="s">
        <v>19</v>
      </c>
      <c r="G4" s="33" t="s">
        <v>89</v>
      </c>
      <c r="H4" s="96" t="s">
        <v>21</v>
      </c>
      <c r="I4" s="96">
        <v>13</v>
      </c>
      <c r="J4" s="96">
        <v>1</v>
      </c>
      <c r="K4" s="96">
        <f t="shared" si="0"/>
        <v>13</v>
      </c>
      <c r="L4" s="105">
        <v>8.35</v>
      </c>
      <c r="M4" s="103">
        <v>130.26</v>
      </c>
      <c r="N4" s="106" t="s">
        <v>22</v>
      </c>
      <c r="O4" s="48" t="s">
        <v>23</v>
      </c>
    </row>
    <row r="5" ht="54.75" spans="1:15">
      <c r="A5" s="86">
        <v>3</v>
      </c>
      <c r="B5" s="93"/>
      <c r="C5" s="94"/>
      <c r="D5" s="95" t="s">
        <v>25</v>
      </c>
      <c r="E5" s="95" t="s">
        <v>18</v>
      </c>
      <c r="F5" s="43" t="s">
        <v>19</v>
      </c>
      <c r="G5" s="33" t="s">
        <v>89</v>
      </c>
      <c r="H5" s="96" t="s">
        <v>21</v>
      </c>
      <c r="I5" s="96">
        <v>1.5</v>
      </c>
      <c r="J5" s="96">
        <v>2</v>
      </c>
      <c r="K5" s="96">
        <f t="shared" si="0"/>
        <v>3</v>
      </c>
      <c r="L5" s="105">
        <v>8.35</v>
      </c>
      <c r="M5" s="103">
        <v>30.06</v>
      </c>
      <c r="N5" s="106" t="s">
        <v>22</v>
      </c>
      <c r="O5" s="48" t="s">
        <v>23</v>
      </c>
    </row>
    <row r="6" ht="54.75" spans="1:15">
      <c r="A6" s="97"/>
      <c r="B6" s="93"/>
      <c r="C6" s="94"/>
      <c r="D6" s="95" t="s">
        <v>113</v>
      </c>
      <c r="E6" s="95" t="s">
        <v>114</v>
      </c>
      <c r="F6" s="39" t="s">
        <v>115</v>
      </c>
      <c r="G6" s="33" t="s">
        <v>89</v>
      </c>
      <c r="H6" s="96" t="s">
        <v>90</v>
      </c>
      <c r="I6" s="27">
        <v>10</v>
      </c>
      <c r="J6" s="27">
        <v>0.8</v>
      </c>
      <c r="K6" s="27">
        <f>J6*I6</f>
        <v>8</v>
      </c>
      <c r="L6" s="105">
        <v>50.1</v>
      </c>
      <c r="M6" s="103">
        <v>480.96</v>
      </c>
      <c r="N6" s="106" t="s">
        <v>22</v>
      </c>
      <c r="O6" s="48" t="s">
        <v>23</v>
      </c>
    </row>
    <row r="7" ht="84" customHeight="1" spans="1:15">
      <c r="A7" s="97"/>
      <c r="B7" s="93"/>
      <c r="C7" s="94"/>
      <c r="D7" s="95" t="s">
        <v>113</v>
      </c>
      <c r="E7" s="95" t="s">
        <v>114</v>
      </c>
      <c r="F7" s="39" t="s">
        <v>115</v>
      </c>
      <c r="G7" s="44" t="s">
        <v>36</v>
      </c>
      <c r="H7" s="96" t="s">
        <v>90</v>
      </c>
      <c r="I7" s="27">
        <v>10</v>
      </c>
      <c r="J7" s="27">
        <v>0.2</v>
      </c>
      <c r="K7" s="27">
        <f>J7*I7</f>
        <v>2</v>
      </c>
      <c r="L7" s="105">
        <v>50.1</v>
      </c>
      <c r="M7" s="103">
        <v>120.24</v>
      </c>
      <c r="N7" s="106" t="s">
        <v>22</v>
      </c>
      <c r="O7" s="107" t="s">
        <v>37</v>
      </c>
    </row>
    <row r="8" ht="54.75" spans="1:15">
      <c r="A8" s="92">
        <v>4</v>
      </c>
      <c r="B8" s="93"/>
      <c r="C8" s="94"/>
      <c r="D8" s="95" t="s">
        <v>26</v>
      </c>
      <c r="E8" s="95" t="s">
        <v>27</v>
      </c>
      <c r="F8" s="43" t="s">
        <v>47</v>
      </c>
      <c r="G8" s="33" t="s">
        <v>89</v>
      </c>
      <c r="H8" s="96" t="s">
        <v>21</v>
      </c>
      <c r="I8" s="96">
        <f>I5+0.1</f>
        <v>1.6</v>
      </c>
      <c r="J8" s="96">
        <v>11</v>
      </c>
      <c r="K8" s="96">
        <f t="shared" si="0"/>
        <v>17.6</v>
      </c>
      <c r="L8" s="105">
        <v>14.54</v>
      </c>
      <c r="M8" s="103">
        <v>307.0848</v>
      </c>
      <c r="N8" s="106" t="s">
        <v>22</v>
      </c>
      <c r="O8" s="48" t="s">
        <v>23</v>
      </c>
    </row>
    <row r="9" ht="54.75" spans="1:15">
      <c r="A9" s="86">
        <v>5</v>
      </c>
      <c r="B9" s="93"/>
      <c r="C9" s="94"/>
      <c r="D9" s="95" t="s">
        <v>29</v>
      </c>
      <c r="E9" s="95" t="s">
        <v>30</v>
      </c>
      <c r="F9" s="39" t="s">
        <v>31</v>
      </c>
      <c r="G9" s="33" t="s">
        <v>89</v>
      </c>
      <c r="H9" s="96" t="s">
        <v>32</v>
      </c>
      <c r="I9" s="27">
        <v>3.38</v>
      </c>
      <c r="J9" s="27">
        <v>1</v>
      </c>
      <c r="K9" s="27">
        <v>3.38</v>
      </c>
      <c r="L9" s="105">
        <v>94.2</v>
      </c>
      <c r="M9" s="103">
        <v>382.0752</v>
      </c>
      <c r="N9" s="106" t="s">
        <v>22</v>
      </c>
      <c r="O9" s="48" t="s">
        <v>23</v>
      </c>
    </row>
    <row r="10" ht="84" customHeight="1" spans="1:15">
      <c r="A10" s="92">
        <v>6</v>
      </c>
      <c r="B10" s="93"/>
      <c r="C10" s="96" t="s">
        <v>33</v>
      </c>
      <c r="D10" s="95" t="s">
        <v>34</v>
      </c>
      <c r="E10" s="95" t="s">
        <v>18</v>
      </c>
      <c r="F10" s="43" t="s">
        <v>35</v>
      </c>
      <c r="G10" s="44" t="s">
        <v>36</v>
      </c>
      <c r="H10" s="96" t="s">
        <v>21</v>
      </c>
      <c r="I10" s="96">
        <v>1.238</v>
      </c>
      <c r="J10" s="96">
        <v>18</v>
      </c>
      <c r="K10" s="105">
        <f t="shared" ref="K10:K23" si="1">I10*J10</f>
        <v>22.284</v>
      </c>
      <c r="L10" s="105">
        <v>3.77</v>
      </c>
      <c r="M10" s="103">
        <v>20.1625632</v>
      </c>
      <c r="N10" s="106" t="s">
        <v>22</v>
      </c>
      <c r="O10" s="107" t="s">
        <v>37</v>
      </c>
    </row>
    <row r="11" ht="84" customHeight="1" spans="1:15">
      <c r="A11" s="86">
        <v>7</v>
      </c>
      <c r="B11" s="93"/>
      <c r="C11" s="96"/>
      <c r="D11" s="95" t="s">
        <v>38</v>
      </c>
      <c r="E11" s="95" t="s">
        <v>39</v>
      </c>
      <c r="F11" s="43" t="s">
        <v>40</v>
      </c>
      <c r="G11" s="44" t="s">
        <v>36</v>
      </c>
      <c r="H11" s="96" t="s">
        <v>21</v>
      </c>
      <c r="I11" s="96">
        <f>I4+I5*2</f>
        <v>16</v>
      </c>
      <c r="J11" s="96">
        <v>1</v>
      </c>
      <c r="K11" s="96">
        <f t="shared" si="1"/>
        <v>16</v>
      </c>
      <c r="L11" s="105">
        <v>3.84</v>
      </c>
      <c r="M11" s="103">
        <v>14.7456</v>
      </c>
      <c r="N11" s="106" t="s">
        <v>22</v>
      </c>
      <c r="O11" s="107" t="s">
        <v>37</v>
      </c>
    </row>
    <row r="12" ht="84" customHeight="1" spans="1:15">
      <c r="A12" s="92">
        <v>8</v>
      </c>
      <c r="B12" s="93"/>
      <c r="C12" s="96"/>
      <c r="D12" s="95" t="s">
        <v>41</v>
      </c>
      <c r="E12" s="95" t="s">
        <v>42</v>
      </c>
      <c r="F12" s="43" t="s">
        <v>43</v>
      </c>
      <c r="G12" s="44" t="s">
        <v>36</v>
      </c>
      <c r="H12" s="96" t="s">
        <v>21</v>
      </c>
      <c r="I12" s="96">
        <f>I11</f>
        <v>16</v>
      </c>
      <c r="J12" s="96">
        <v>2</v>
      </c>
      <c r="K12" s="96">
        <f t="shared" si="1"/>
        <v>32</v>
      </c>
      <c r="L12" s="105">
        <v>0.94</v>
      </c>
      <c r="M12" s="103">
        <v>7.2192</v>
      </c>
      <c r="N12" s="106" t="s">
        <v>22</v>
      </c>
      <c r="O12" s="107" t="s">
        <v>37</v>
      </c>
    </row>
    <row r="13" ht="84" customHeight="1" spans="1:15">
      <c r="A13" s="86">
        <v>9</v>
      </c>
      <c r="B13" s="93"/>
      <c r="C13" s="96"/>
      <c r="D13" s="95" t="s">
        <v>44</v>
      </c>
      <c r="E13" s="95" t="s">
        <v>42</v>
      </c>
      <c r="F13" s="43" t="s">
        <v>45</v>
      </c>
      <c r="G13" s="44" t="s">
        <v>36</v>
      </c>
      <c r="H13" s="96" t="s">
        <v>21</v>
      </c>
      <c r="I13" s="96">
        <f>I11</f>
        <v>16</v>
      </c>
      <c r="J13" s="96">
        <v>1</v>
      </c>
      <c r="K13" s="96">
        <f t="shared" si="1"/>
        <v>16</v>
      </c>
      <c r="L13" s="108">
        <v>3.92</v>
      </c>
      <c r="M13" s="103">
        <v>15.0528</v>
      </c>
      <c r="N13" s="106" t="s">
        <v>22</v>
      </c>
      <c r="O13" s="107" t="s">
        <v>37</v>
      </c>
    </row>
    <row r="14" ht="84" customHeight="1" spans="1:15">
      <c r="A14" s="92">
        <v>10</v>
      </c>
      <c r="B14" s="93"/>
      <c r="C14" s="96" t="s">
        <v>48</v>
      </c>
      <c r="D14" s="95" t="s">
        <v>49</v>
      </c>
      <c r="E14" s="95" t="s">
        <v>18</v>
      </c>
      <c r="F14" s="43" t="s">
        <v>57</v>
      </c>
      <c r="G14" s="44" t="s">
        <v>36</v>
      </c>
      <c r="H14" s="96" t="s">
        <v>21</v>
      </c>
      <c r="I14" s="96">
        <v>5.9</v>
      </c>
      <c r="J14" s="96">
        <v>2</v>
      </c>
      <c r="K14" s="96">
        <f t="shared" si="1"/>
        <v>11.8</v>
      </c>
      <c r="L14" s="105">
        <v>3.77</v>
      </c>
      <c r="M14" s="103">
        <v>10.67664</v>
      </c>
      <c r="N14" s="106" t="s">
        <v>22</v>
      </c>
      <c r="O14" s="107" t="s">
        <v>37</v>
      </c>
    </row>
    <row r="15" ht="84" customHeight="1" spans="1:15">
      <c r="A15" s="86">
        <v>11</v>
      </c>
      <c r="B15" s="93"/>
      <c r="C15" s="96"/>
      <c r="D15" s="95" t="s">
        <v>50</v>
      </c>
      <c r="E15" s="95" t="s">
        <v>51</v>
      </c>
      <c r="F15" s="95" t="s">
        <v>52</v>
      </c>
      <c r="G15" s="44" t="s">
        <v>36</v>
      </c>
      <c r="H15" s="96" t="s">
        <v>21</v>
      </c>
      <c r="I15" s="96">
        <v>0.5</v>
      </c>
      <c r="J15" s="109">
        <f>I14/0.3</f>
        <v>19.6666666666667</v>
      </c>
      <c r="K15" s="110">
        <f t="shared" si="1"/>
        <v>9.83333333333333</v>
      </c>
      <c r="L15" s="105">
        <v>2.47</v>
      </c>
      <c r="M15" s="103">
        <v>5.8292</v>
      </c>
      <c r="N15" s="106" t="s">
        <v>22</v>
      </c>
      <c r="O15" s="107" t="s">
        <v>37</v>
      </c>
    </row>
    <row r="16" ht="84" customHeight="1" spans="1:15">
      <c r="A16" s="92">
        <v>12</v>
      </c>
      <c r="B16" s="93"/>
      <c r="C16" s="96"/>
      <c r="D16" s="95" t="s">
        <v>53</v>
      </c>
      <c r="E16" s="95" t="s">
        <v>42</v>
      </c>
      <c r="F16" s="95" t="s">
        <v>43</v>
      </c>
      <c r="G16" s="44" t="s">
        <v>36</v>
      </c>
      <c r="H16" s="96" t="s">
        <v>21</v>
      </c>
      <c r="I16" s="96">
        <f>I14-2</f>
        <v>3.9</v>
      </c>
      <c r="J16" s="96">
        <v>5</v>
      </c>
      <c r="K16" s="96">
        <f t="shared" si="1"/>
        <v>19.5</v>
      </c>
      <c r="L16" s="105">
        <v>0.94</v>
      </c>
      <c r="M16" s="103">
        <v>4.3992</v>
      </c>
      <c r="N16" s="106" t="s">
        <v>22</v>
      </c>
      <c r="O16" s="107" t="s">
        <v>37</v>
      </c>
    </row>
    <row r="17" ht="84" customHeight="1" spans="1:15">
      <c r="A17" s="86">
        <v>13</v>
      </c>
      <c r="B17" s="98"/>
      <c r="C17" s="99"/>
      <c r="D17" s="100" t="s">
        <v>54</v>
      </c>
      <c r="E17" s="100" t="s">
        <v>42</v>
      </c>
      <c r="F17" s="100" t="s">
        <v>55</v>
      </c>
      <c r="G17" s="44" t="s">
        <v>36</v>
      </c>
      <c r="H17" s="99" t="s">
        <v>21</v>
      </c>
      <c r="I17" s="99">
        <v>1.8</v>
      </c>
      <c r="J17" s="111">
        <f>I16/0.55+1</f>
        <v>8.09090909090909</v>
      </c>
      <c r="K17" s="111">
        <f t="shared" si="1"/>
        <v>14.5636363636364</v>
      </c>
      <c r="L17" s="112">
        <v>1.57</v>
      </c>
      <c r="M17" s="103">
        <v>5.48757818181818</v>
      </c>
      <c r="N17" s="113" t="s">
        <v>22</v>
      </c>
      <c r="O17" s="107" t="s">
        <v>37</v>
      </c>
    </row>
    <row r="18" ht="54.75" spans="1:15">
      <c r="A18" s="92">
        <v>14</v>
      </c>
      <c r="B18" s="87" t="s">
        <v>116</v>
      </c>
      <c r="C18" s="91" t="s">
        <v>16</v>
      </c>
      <c r="D18" s="89" t="s">
        <v>17</v>
      </c>
      <c r="E18" s="89" t="s">
        <v>18</v>
      </c>
      <c r="F18" s="90" t="s">
        <v>19</v>
      </c>
      <c r="G18" s="33" t="s">
        <v>89</v>
      </c>
      <c r="H18" s="91" t="s">
        <v>21</v>
      </c>
      <c r="I18" s="91">
        <v>23.2</v>
      </c>
      <c r="J18" s="91">
        <v>1</v>
      </c>
      <c r="K18" s="91">
        <f t="shared" si="1"/>
        <v>23.2</v>
      </c>
      <c r="L18" s="102">
        <v>8.35</v>
      </c>
      <c r="M18" s="103">
        <v>232.464</v>
      </c>
      <c r="N18" s="104" t="s">
        <v>22</v>
      </c>
      <c r="O18" s="48" t="s">
        <v>23</v>
      </c>
    </row>
    <row r="19" ht="54.75" spans="1:15">
      <c r="A19" s="86">
        <v>15</v>
      </c>
      <c r="B19" s="93"/>
      <c r="C19" s="96"/>
      <c r="D19" s="95" t="s">
        <v>24</v>
      </c>
      <c r="E19" s="95" t="s">
        <v>18</v>
      </c>
      <c r="F19" s="43" t="s">
        <v>19</v>
      </c>
      <c r="G19" s="33" t="s">
        <v>89</v>
      </c>
      <c r="H19" s="96" t="s">
        <v>21</v>
      </c>
      <c r="I19" s="96">
        <v>28.6</v>
      </c>
      <c r="J19" s="96">
        <v>1</v>
      </c>
      <c r="K19" s="96">
        <f t="shared" si="1"/>
        <v>28.6</v>
      </c>
      <c r="L19" s="105">
        <v>8.35</v>
      </c>
      <c r="M19" s="103">
        <v>286.572</v>
      </c>
      <c r="N19" s="106" t="s">
        <v>22</v>
      </c>
      <c r="O19" s="48" t="s">
        <v>23</v>
      </c>
    </row>
    <row r="20" ht="54.75" spans="1:15">
      <c r="A20" s="92">
        <v>16</v>
      </c>
      <c r="B20" s="93"/>
      <c r="C20" s="96"/>
      <c r="D20" s="95" t="s">
        <v>25</v>
      </c>
      <c r="E20" s="95" t="s">
        <v>18</v>
      </c>
      <c r="F20" s="43" t="s">
        <v>19</v>
      </c>
      <c r="G20" s="33" t="s">
        <v>89</v>
      </c>
      <c r="H20" s="96" t="s">
        <v>21</v>
      </c>
      <c r="I20" s="96">
        <v>1.35</v>
      </c>
      <c r="J20" s="96">
        <v>2</v>
      </c>
      <c r="K20" s="96">
        <f t="shared" si="1"/>
        <v>2.7</v>
      </c>
      <c r="L20" s="105">
        <v>8.35</v>
      </c>
      <c r="M20" s="103">
        <v>27.054</v>
      </c>
      <c r="N20" s="106" t="s">
        <v>22</v>
      </c>
      <c r="O20" s="48" t="s">
        <v>23</v>
      </c>
    </row>
    <row r="21" ht="34.5" customHeight="1" spans="1:15">
      <c r="A21" s="97"/>
      <c r="B21" s="93"/>
      <c r="C21" s="96"/>
      <c r="D21" s="95" t="s">
        <v>113</v>
      </c>
      <c r="E21" s="95" t="s">
        <v>114</v>
      </c>
      <c r="F21" s="39" t="s">
        <v>115</v>
      </c>
      <c r="G21" s="33" t="s">
        <v>89</v>
      </c>
      <c r="H21" s="96" t="s">
        <v>90</v>
      </c>
      <c r="I21" s="23">
        <v>35.42</v>
      </c>
      <c r="J21" s="96">
        <v>0.8</v>
      </c>
      <c r="K21" s="27">
        <f t="shared" ref="K21:K22" si="2">J21*I21</f>
        <v>28.336</v>
      </c>
      <c r="L21" s="105">
        <v>50.1</v>
      </c>
      <c r="M21" s="103">
        <v>1703.56032</v>
      </c>
      <c r="N21" s="106" t="s">
        <v>22</v>
      </c>
      <c r="O21" s="48" t="s">
        <v>23</v>
      </c>
    </row>
    <row r="22" ht="84" customHeight="1" spans="1:15">
      <c r="A22" s="97"/>
      <c r="B22" s="93"/>
      <c r="C22" s="96"/>
      <c r="D22" s="95" t="s">
        <v>113</v>
      </c>
      <c r="E22" s="95" t="s">
        <v>114</v>
      </c>
      <c r="F22" s="39" t="s">
        <v>115</v>
      </c>
      <c r="G22" s="44" t="s">
        <v>36</v>
      </c>
      <c r="H22" s="96" t="s">
        <v>90</v>
      </c>
      <c r="I22" s="23">
        <v>35.42</v>
      </c>
      <c r="J22" s="27">
        <v>0.2</v>
      </c>
      <c r="K22" s="27">
        <f t="shared" si="2"/>
        <v>7.084</v>
      </c>
      <c r="L22" s="105">
        <v>50.1</v>
      </c>
      <c r="M22" s="103">
        <v>425.89008</v>
      </c>
      <c r="N22" s="106" t="s">
        <v>22</v>
      </c>
      <c r="O22" s="107" t="s">
        <v>37</v>
      </c>
    </row>
    <row r="23" ht="54.75" spans="1:15">
      <c r="A23" s="86">
        <v>17</v>
      </c>
      <c r="B23" s="93"/>
      <c r="C23" s="96"/>
      <c r="D23" s="95" t="s">
        <v>26</v>
      </c>
      <c r="E23" s="95" t="s">
        <v>27</v>
      </c>
      <c r="F23" s="43" t="s">
        <v>47</v>
      </c>
      <c r="G23" s="33" t="s">
        <v>89</v>
      </c>
      <c r="H23" s="96" t="s">
        <v>21</v>
      </c>
      <c r="I23" s="96">
        <f>I20+0.1</f>
        <v>1.45</v>
      </c>
      <c r="J23" s="96">
        <v>27</v>
      </c>
      <c r="K23" s="96">
        <f t="shared" si="1"/>
        <v>39.15</v>
      </c>
      <c r="L23" s="105">
        <v>14.54</v>
      </c>
      <c r="M23" s="103">
        <v>683.0892</v>
      </c>
      <c r="N23" s="106" t="s">
        <v>22</v>
      </c>
      <c r="O23" s="48" t="s">
        <v>23</v>
      </c>
    </row>
    <row r="24" ht="54.75" spans="1:15">
      <c r="A24" s="92">
        <v>18</v>
      </c>
      <c r="B24" s="93"/>
      <c r="C24" s="96"/>
      <c r="D24" s="95" t="s">
        <v>29</v>
      </c>
      <c r="E24" s="95" t="s">
        <v>30</v>
      </c>
      <c r="F24" s="43" t="s">
        <v>31</v>
      </c>
      <c r="G24" s="33" t="s">
        <v>89</v>
      </c>
      <c r="H24" s="96" t="s">
        <v>32</v>
      </c>
      <c r="I24" s="27">
        <v>3.38</v>
      </c>
      <c r="J24" s="27">
        <v>1</v>
      </c>
      <c r="K24" s="27">
        <v>3.38</v>
      </c>
      <c r="L24" s="105">
        <v>94.2</v>
      </c>
      <c r="M24" s="103">
        <v>382.0752</v>
      </c>
      <c r="N24" s="106" t="s">
        <v>22</v>
      </c>
      <c r="O24" s="48" t="s">
        <v>23</v>
      </c>
    </row>
    <row r="25" ht="84" customHeight="1" spans="1:15">
      <c r="A25" s="86">
        <v>19</v>
      </c>
      <c r="B25" s="93"/>
      <c r="C25" s="96" t="s">
        <v>33</v>
      </c>
      <c r="D25" s="95" t="s">
        <v>34</v>
      </c>
      <c r="E25" s="95" t="s">
        <v>18</v>
      </c>
      <c r="F25" s="43" t="s">
        <v>35</v>
      </c>
      <c r="G25" s="44" t="s">
        <v>36</v>
      </c>
      <c r="H25" s="96" t="s">
        <v>21</v>
      </c>
      <c r="I25" s="96">
        <v>1.238</v>
      </c>
      <c r="J25" s="96">
        <v>34</v>
      </c>
      <c r="K25" s="105">
        <f t="shared" ref="K25:K38" si="3">I25*J25</f>
        <v>42.092</v>
      </c>
      <c r="L25" s="105">
        <v>3.77</v>
      </c>
      <c r="M25" s="103">
        <v>38.0848416</v>
      </c>
      <c r="N25" s="106" t="s">
        <v>22</v>
      </c>
      <c r="O25" s="107" t="s">
        <v>37</v>
      </c>
    </row>
    <row r="26" ht="84" customHeight="1" spans="1:15">
      <c r="A26" s="92">
        <v>20</v>
      </c>
      <c r="B26" s="93"/>
      <c r="C26" s="96"/>
      <c r="D26" s="95" t="s">
        <v>38</v>
      </c>
      <c r="E26" s="95" t="s">
        <v>39</v>
      </c>
      <c r="F26" s="43" t="s">
        <v>40</v>
      </c>
      <c r="G26" s="44" t="s">
        <v>36</v>
      </c>
      <c r="H26" s="96" t="s">
        <v>21</v>
      </c>
      <c r="I26" s="96">
        <f>I19+I20*2</f>
        <v>31.3</v>
      </c>
      <c r="J26" s="96">
        <v>1</v>
      </c>
      <c r="K26" s="96">
        <f t="shared" si="3"/>
        <v>31.3</v>
      </c>
      <c r="L26" s="105">
        <v>3.84</v>
      </c>
      <c r="M26" s="103">
        <v>28.84608</v>
      </c>
      <c r="N26" s="106" t="s">
        <v>22</v>
      </c>
      <c r="O26" s="107" t="s">
        <v>37</v>
      </c>
    </row>
    <row r="27" ht="84" customHeight="1" spans="1:15">
      <c r="A27" s="86">
        <v>21</v>
      </c>
      <c r="B27" s="93"/>
      <c r="C27" s="96"/>
      <c r="D27" s="95" t="s">
        <v>41</v>
      </c>
      <c r="E27" s="95" t="s">
        <v>42</v>
      </c>
      <c r="F27" s="43" t="s">
        <v>43</v>
      </c>
      <c r="G27" s="44" t="s">
        <v>36</v>
      </c>
      <c r="H27" s="96" t="s">
        <v>21</v>
      </c>
      <c r="I27" s="96">
        <f>I26</f>
        <v>31.3</v>
      </c>
      <c r="J27" s="96">
        <v>2</v>
      </c>
      <c r="K27" s="96">
        <f t="shared" si="3"/>
        <v>62.6</v>
      </c>
      <c r="L27" s="105">
        <v>0.94</v>
      </c>
      <c r="M27" s="103">
        <v>14.12256</v>
      </c>
      <c r="N27" s="106" t="s">
        <v>22</v>
      </c>
      <c r="O27" s="107" t="s">
        <v>37</v>
      </c>
    </row>
    <row r="28" ht="84" customHeight="1" spans="1:15">
      <c r="A28" s="92">
        <v>22</v>
      </c>
      <c r="B28" s="93"/>
      <c r="C28" s="96"/>
      <c r="D28" s="95" t="s">
        <v>44</v>
      </c>
      <c r="E28" s="95" t="s">
        <v>42</v>
      </c>
      <c r="F28" s="43" t="s">
        <v>45</v>
      </c>
      <c r="G28" s="44" t="s">
        <v>36</v>
      </c>
      <c r="H28" s="96" t="s">
        <v>21</v>
      </c>
      <c r="I28" s="96">
        <f>I26</f>
        <v>31.3</v>
      </c>
      <c r="J28" s="96">
        <v>1</v>
      </c>
      <c r="K28" s="96">
        <f t="shared" si="3"/>
        <v>31.3</v>
      </c>
      <c r="L28" s="108">
        <v>3.92</v>
      </c>
      <c r="M28" s="103">
        <v>29.44704</v>
      </c>
      <c r="N28" s="106" t="s">
        <v>22</v>
      </c>
      <c r="O28" s="107" t="s">
        <v>37</v>
      </c>
    </row>
    <row r="29" ht="84" customHeight="1" spans="1:15">
      <c r="A29" s="86">
        <v>23</v>
      </c>
      <c r="B29" s="93"/>
      <c r="C29" s="96" t="s">
        <v>48</v>
      </c>
      <c r="D29" s="95" t="s">
        <v>49</v>
      </c>
      <c r="E29" s="95" t="s">
        <v>18</v>
      </c>
      <c r="F29" s="43" t="s">
        <v>57</v>
      </c>
      <c r="G29" s="44" t="s">
        <v>36</v>
      </c>
      <c r="H29" s="96" t="s">
        <v>21</v>
      </c>
      <c r="I29" s="96">
        <v>6.85</v>
      </c>
      <c r="J29" s="96">
        <v>2</v>
      </c>
      <c r="K29" s="96">
        <f t="shared" si="3"/>
        <v>13.7</v>
      </c>
      <c r="L29" s="105">
        <v>3.77</v>
      </c>
      <c r="M29" s="103">
        <v>12.39576</v>
      </c>
      <c r="N29" s="106" t="s">
        <v>22</v>
      </c>
      <c r="O29" s="107" t="s">
        <v>37</v>
      </c>
    </row>
    <row r="30" ht="84" customHeight="1" spans="1:15">
      <c r="A30" s="92">
        <v>24</v>
      </c>
      <c r="B30" s="93"/>
      <c r="C30" s="96"/>
      <c r="D30" s="95" t="s">
        <v>50</v>
      </c>
      <c r="E30" s="95" t="s">
        <v>51</v>
      </c>
      <c r="F30" s="95" t="s">
        <v>52</v>
      </c>
      <c r="G30" s="44" t="s">
        <v>36</v>
      </c>
      <c r="H30" s="96" t="s">
        <v>21</v>
      </c>
      <c r="I30" s="96">
        <v>0.5</v>
      </c>
      <c r="J30" s="109">
        <f>I29/0.3</f>
        <v>22.8333333333333</v>
      </c>
      <c r="K30" s="110">
        <f t="shared" si="3"/>
        <v>11.4166666666667</v>
      </c>
      <c r="L30" s="105">
        <v>2.47</v>
      </c>
      <c r="M30" s="103">
        <v>6.7678</v>
      </c>
      <c r="N30" s="106" t="s">
        <v>22</v>
      </c>
      <c r="O30" s="107" t="s">
        <v>37</v>
      </c>
    </row>
    <row r="31" ht="84" customHeight="1" spans="1:15">
      <c r="A31" s="86">
        <v>25</v>
      </c>
      <c r="B31" s="93"/>
      <c r="C31" s="96"/>
      <c r="D31" s="95" t="s">
        <v>53</v>
      </c>
      <c r="E31" s="95" t="s">
        <v>42</v>
      </c>
      <c r="F31" s="95" t="s">
        <v>43</v>
      </c>
      <c r="G31" s="44" t="s">
        <v>36</v>
      </c>
      <c r="H31" s="96" t="s">
        <v>21</v>
      </c>
      <c r="I31" s="96">
        <f>I29-2</f>
        <v>4.85</v>
      </c>
      <c r="J31" s="96">
        <v>5</v>
      </c>
      <c r="K31" s="96">
        <f t="shared" si="3"/>
        <v>24.25</v>
      </c>
      <c r="L31" s="105">
        <v>0.94</v>
      </c>
      <c r="M31" s="103">
        <v>5.4708</v>
      </c>
      <c r="N31" s="106" t="s">
        <v>22</v>
      </c>
      <c r="O31" s="107" t="s">
        <v>37</v>
      </c>
    </row>
    <row r="32" ht="84" customHeight="1" spans="1:15">
      <c r="A32" s="92">
        <v>26</v>
      </c>
      <c r="B32" s="98"/>
      <c r="C32" s="99"/>
      <c r="D32" s="100" t="s">
        <v>54</v>
      </c>
      <c r="E32" s="100" t="s">
        <v>42</v>
      </c>
      <c r="F32" s="100" t="s">
        <v>55</v>
      </c>
      <c r="G32" s="44" t="s">
        <v>36</v>
      </c>
      <c r="H32" s="99" t="s">
        <v>21</v>
      </c>
      <c r="I32" s="99">
        <v>1.8</v>
      </c>
      <c r="J32" s="111">
        <f>I31/0.55+1</f>
        <v>9.81818181818182</v>
      </c>
      <c r="K32" s="111">
        <f t="shared" si="3"/>
        <v>17.6727272727273</v>
      </c>
      <c r="L32" s="112">
        <v>1.57</v>
      </c>
      <c r="M32" s="103">
        <v>6.65908363636364</v>
      </c>
      <c r="N32" s="113" t="s">
        <v>22</v>
      </c>
      <c r="O32" s="107" t="s">
        <v>37</v>
      </c>
    </row>
    <row r="33" ht="54.75" spans="1:15">
      <c r="A33" s="86">
        <v>27</v>
      </c>
      <c r="B33" s="87" t="s">
        <v>117</v>
      </c>
      <c r="C33" s="91" t="s">
        <v>16</v>
      </c>
      <c r="D33" s="89" t="s">
        <v>17</v>
      </c>
      <c r="E33" s="89" t="s">
        <v>18</v>
      </c>
      <c r="F33" s="90" t="s">
        <v>19</v>
      </c>
      <c r="G33" s="33" t="s">
        <v>89</v>
      </c>
      <c r="H33" s="91" t="s">
        <v>21</v>
      </c>
      <c r="I33" s="91">
        <v>20.3</v>
      </c>
      <c r="J33" s="91">
        <v>1</v>
      </c>
      <c r="K33" s="91">
        <f t="shared" si="3"/>
        <v>20.3</v>
      </c>
      <c r="L33" s="102">
        <v>8.35</v>
      </c>
      <c r="M33" s="103">
        <v>203.406</v>
      </c>
      <c r="N33" s="104" t="s">
        <v>22</v>
      </c>
      <c r="O33" s="48" t="s">
        <v>23</v>
      </c>
    </row>
    <row r="34" ht="54.75" spans="1:15">
      <c r="A34" s="92">
        <v>28</v>
      </c>
      <c r="B34" s="93"/>
      <c r="C34" s="96"/>
      <c r="D34" s="95" t="s">
        <v>24</v>
      </c>
      <c r="E34" s="95" t="s">
        <v>18</v>
      </c>
      <c r="F34" s="43" t="s">
        <v>19</v>
      </c>
      <c r="G34" s="33" t="s">
        <v>89</v>
      </c>
      <c r="H34" s="96" t="s">
        <v>21</v>
      </c>
      <c r="I34" s="96">
        <v>25.5</v>
      </c>
      <c r="J34" s="96">
        <v>1</v>
      </c>
      <c r="K34" s="96">
        <f t="shared" si="3"/>
        <v>25.5</v>
      </c>
      <c r="L34" s="105">
        <v>8.35</v>
      </c>
      <c r="M34" s="103">
        <v>255.51</v>
      </c>
      <c r="N34" s="106" t="s">
        <v>22</v>
      </c>
      <c r="O34" s="48" t="s">
        <v>23</v>
      </c>
    </row>
    <row r="35" ht="54.75" spans="1:15">
      <c r="A35" s="86">
        <v>29</v>
      </c>
      <c r="B35" s="93"/>
      <c r="C35" s="96"/>
      <c r="D35" s="95" t="s">
        <v>25</v>
      </c>
      <c r="E35" s="95" t="s">
        <v>18</v>
      </c>
      <c r="F35" s="43" t="s">
        <v>19</v>
      </c>
      <c r="G35" s="33" t="s">
        <v>89</v>
      </c>
      <c r="H35" s="96" t="s">
        <v>21</v>
      </c>
      <c r="I35" s="96">
        <v>1.3</v>
      </c>
      <c r="J35" s="96">
        <v>2</v>
      </c>
      <c r="K35" s="96">
        <f t="shared" si="3"/>
        <v>2.6</v>
      </c>
      <c r="L35" s="105">
        <v>8.35</v>
      </c>
      <c r="M35" s="103">
        <v>26.052</v>
      </c>
      <c r="N35" s="106" t="s">
        <v>22</v>
      </c>
      <c r="O35" s="48" t="s">
        <v>23</v>
      </c>
    </row>
    <row r="36" ht="54.75" spans="1:15">
      <c r="A36" s="97"/>
      <c r="B36" s="93"/>
      <c r="C36" s="96"/>
      <c r="D36" s="95" t="s">
        <v>113</v>
      </c>
      <c r="E36" s="95" t="s">
        <v>114</v>
      </c>
      <c r="F36" s="39" t="s">
        <v>115</v>
      </c>
      <c r="G36" s="33" t="s">
        <v>89</v>
      </c>
      <c r="H36" s="96" t="s">
        <v>90</v>
      </c>
      <c r="I36" s="96">
        <v>29.45</v>
      </c>
      <c r="J36" s="96">
        <v>0.8</v>
      </c>
      <c r="K36" s="27">
        <f t="shared" ref="K36:K37" si="4">J36*I36</f>
        <v>23.56</v>
      </c>
      <c r="L36" s="105">
        <v>50.1</v>
      </c>
      <c r="M36" s="103">
        <v>1416.4272</v>
      </c>
      <c r="N36" s="106" t="s">
        <v>22</v>
      </c>
      <c r="O36" s="48" t="s">
        <v>23</v>
      </c>
    </row>
    <row r="37" ht="84" customHeight="1" spans="1:15">
      <c r="A37" s="97"/>
      <c r="B37" s="93"/>
      <c r="C37" s="96"/>
      <c r="D37" s="95" t="s">
        <v>113</v>
      </c>
      <c r="E37" s="95" t="s">
        <v>114</v>
      </c>
      <c r="F37" s="39" t="s">
        <v>115</v>
      </c>
      <c r="G37" s="44" t="s">
        <v>36</v>
      </c>
      <c r="H37" s="96" t="s">
        <v>90</v>
      </c>
      <c r="I37" s="96">
        <v>29.45</v>
      </c>
      <c r="J37" s="27">
        <v>0.2</v>
      </c>
      <c r="K37" s="27">
        <f t="shared" si="4"/>
        <v>5.89</v>
      </c>
      <c r="L37" s="105">
        <v>50.1</v>
      </c>
      <c r="M37" s="103">
        <v>354.1068</v>
      </c>
      <c r="N37" s="106" t="s">
        <v>22</v>
      </c>
      <c r="O37" s="107" t="s">
        <v>37</v>
      </c>
    </row>
    <row r="38" ht="54.75" spans="1:15">
      <c r="A38" s="92">
        <v>30</v>
      </c>
      <c r="B38" s="93"/>
      <c r="C38" s="96"/>
      <c r="D38" s="95" t="s">
        <v>26</v>
      </c>
      <c r="E38" s="95" t="s">
        <v>27</v>
      </c>
      <c r="F38" s="43" t="s">
        <v>47</v>
      </c>
      <c r="G38" s="33" t="s">
        <v>89</v>
      </c>
      <c r="H38" s="96" t="s">
        <v>21</v>
      </c>
      <c r="I38" s="96">
        <f>I35+0.1</f>
        <v>1.4</v>
      </c>
      <c r="J38" s="96">
        <v>24</v>
      </c>
      <c r="K38" s="96">
        <f t="shared" si="3"/>
        <v>33.6</v>
      </c>
      <c r="L38" s="105">
        <v>14.54</v>
      </c>
      <c r="M38" s="103">
        <v>586.2528</v>
      </c>
      <c r="N38" s="106" t="s">
        <v>22</v>
      </c>
      <c r="O38" s="48" t="s">
        <v>23</v>
      </c>
    </row>
    <row r="39" ht="54.75" spans="1:15">
      <c r="A39" s="86">
        <v>31</v>
      </c>
      <c r="B39" s="93"/>
      <c r="C39" s="96"/>
      <c r="D39" s="95" t="s">
        <v>29</v>
      </c>
      <c r="E39" s="95" t="s">
        <v>30</v>
      </c>
      <c r="F39" s="43" t="s">
        <v>31</v>
      </c>
      <c r="G39" s="33" t="s">
        <v>89</v>
      </c>
      <c r="H39" s="96" t="s">
        <v>32</v>
      </c>
      <c r="I39" s="27">
        <v>3.38</v>
      </c>
      <c r="J39" s="27">
        <v>1</v>
      </c>
      <c r="K39" s="27">
        <v>3.38</v>
      </c>
      <c r="L39" s="105">
        <v>94.2</v>
      </c>
      <c r="M39" s="103">
        <v>382.0752</v>
      </c>
      <c r="N39" s="106" t="s">
        <v>22</v>
      </c>
      <c r="O39" s="48" t="s">
        <v>23</v>
      </c>
    </row>
    <row r="40" ht="84" customHeight="1" spans="1:15">
      <c r="A40" s="92">
        <v>32</v>
      </c>
      <c r="B40" s="93"/>
      <c r="C40" s="96" t="s">
        <v>33</v>
      </c>
      <c r="D40" s="95" t="s">
        <v>34</v>
      </c>
      <c r="E40" s="95" t="s">
        <v>18</v>
      </c>
      <c r="F40" s="43" t="s">
        <v>35</v>
      </c>
      <c r="G40" s="44" t="s">
        <v>36</v>
      </c>
      <c r="H40" s="96" t="s">
        <v>21</v>
      </c>
      <c r="I40" s="96">
        <v>1.238</v>
      </c>
      <c r="J40" s="96">
        <v>31</v>
      </c>
      <c r="K40" s="105">
        <f t="shared" ref="K40:K53" si="5">I40*J40</f>
        <v>38.378</v>
      </c>
      <c r="L40" s="105">
        <v>3.77</v>
      </c>
      <c r="M40" s="103">
        <v>34.7244144</v>
      </c>
      <c r="N40" s="106" t="s">
        <v>22</v>
      </c>
      <c r="O40" s="107" t="s">
        <v>37</v>
      </c>
    </row>
    <row r="41" ht="84" customHeight="1" spans="1:15">
      <c r="A41" s="86">
        <v>33</v>
      </c>
      <c r="B41" s="93"/>
      <c r="C41" s="96"/>
      <c r="D41" s="95" t="s">
        <v>38</v>
      </c>
      <c r="E41" s="95" t="s">
        <v>39</v>
      </c>
      <c r="F41" s="43" t="s">
        <v>40</v>
      </c>
      <c r="G41" s="44" t="s">
        <v>36</v>
      </c>
      <c r="H41" s="96" t="s">
        <v>21</v>
      </c>
      <c r="I41" s="96">
        <f>I34+I35*2</f>
        <v>28.1</v>
      </c>
      <c r="J41" s="96">
        <v>1</v>
      </c>
      <c r="K41" s="96">
        <f t="shared" si="5"/>
        <v>28.1</v>
      </c>
      <c r="L41" s="105">
        <v>3.84</v>
      </c>
      <c r="M41" s="103">
        <v>25.89696</v>
      </c>
      <c r="N41" s="106" t="s">
        <v>22</v>
      </c>
      <c r="O41" s="107" t="s">
        <v>37</v>
      </c>
    </row>
    <row r="42" ht="84" customHeight="1" spans="1:15">
      <c r="A42" s="92">
        <v>34</v>
      </c>
      <c r="B42" s="93"/>
      <c r="C42" s="96"/>
      <c r="D42" s="95" t="s">
        <v>41</v>
      </c>
      <c r="E42" s="95" t="s">
        <v>42</v>
      </c>
      <c r="F42" s="43" t="s">
        <v>43</v>
      </c>
      <c r="G42" s="44" t="s">
        <v>36</v>
      </c>
      <c r="H42" s="96" t="s">
        <v>21</v>
      </c>
      <c r="I42" s="96">
        <f>I41</f>
        <v>28.1</v>
      </c>
      <c r="J42" s="96">
        <v>2</v>
      </c>
      <c r="K42" s="96">
        <f t="shared" si="5"/>
        <v>56.2</v>
      </c>
      <c r="L42" s="105">
        <v>0.94</v>
      </c>
      <c r="M42" s="103">
        <v>12.67872</v>
      </c>
      <c r="N42" s="106" t="s">
        <v>22</v>
      </c>
      <c r="O42" s="107" t="s">
        <v>37</v>
      </c>
    </row>
    <row r="43" ht="84" customHeight="1" spans="1:15">
      <c r="A43" s="86">
        <v>35</v>
      </c>
      <c r="B43" s="93"/>
      <c r="C43" s="96"/>
      <c r="D43" s="95" t="s">
        <v>44</v>
      </c>
      <c r="E43" s="95" t="s">
        <v>42</v>
      </c>
      <c r="F43" s="43" t="s">
        <v>45</v>
      </c>
      <c r="G43" s="44" t="s">
        <v>36</v>
      </c>
      <c r="H43" s="96" t="s">
        <v>21</v>
      </c>
      <c r="I43" s="96">
        <f>I41</f>
        <v>28.1</v>
      </c>
      <c r="J43" s="96">
        <v>1</v>
      </c>
      <c r="K43" s="96">
        <f t="shared" si="5"/>
        <v>28.1</v>
      </c>
      <c r="L43" s="108">
        <v>3.92</v>
      </c>
      <c r="M43" s="103">
        <v>26.43648</v>
      </c>
      <c r="N43" s="106" t="s">
        <v>22</v>
      </c>
      <c r="O43" s="107" t="s">
        <v>37</v>
      </c>
    </row>
    <row r="44" ht="84" customHeight="1" spans="1:15">
      <c r="A44" s="92">
        <v>36</v>
      </c>
      <c r="B44" s="93"/>
      <c r="C44" s="96" t="s">
        <v>48</v>
      </c>
      <c r="D44" s="95" t="s">
        <v>49</v>
      </c>
      <c r="E44" s="95" t="s">
        <v>18</v>
      </c>
      <c r="F44" s="43" t="s">
        <v>57</v>
      </c>
      <c r="G44" s="44" t="s">
        <v>36</v>
      </c>
      <c r="H44" s="96" t="s">
        <v>21</v>
      </c>
      <c r="I44" s="96">
        <v>4.5</v>
      </c>
      <c r="J44" s="96">
        <v>2</v>
      </c>
      <c r="K44" s="96">
        <f t="shared" si="5"/>
        <v>9</v>
      </c>
      <c r="L44" s="105">
        <v>3.77</v>
      </c>
      <c r="M44" s="103">
        <v>8.1432</v>
      </c>
      <c r="N44" s="106" t="s">
        <v>22</v>
      </c>
      <c r="O44" s="107" t="s">
        <v>37</v>
      </c>
    </row>
    <row r="45" ht="84" customHeight="1" spans="1:15">
      <c r="A45" s="86">
        <v>37</v>
      </c>
      <c r="B45" s="93"/>
      <c r="C45" s="96"/>
      <c r="D45" s="95" t="s">
        <v>50</v>
      </c>
      <c r="E45" s="95" t="s">
        <v>51</v>
      </c>
      <c r="F45" s="95" t="s">
        <v>52</v>
      </c>
      <c r="G45" s="44" t="s">
        <v>36</v>
      </c>
      <c r="H45" s="96" t="s">
        <v>21</v>
      </c>
      <c r="I45" s="96">
        <v>0.5</v>
      </c>
      <c r="J45" s="109">
        <f>I44/0.3</f>
        <v>15</v>
      </c>
      <c r="K45" s="110">
        <f t="shared" si="5"/>
        <v>7.5</v>
      </c>
      <c r="L45" s="105">
        <v>2.47</v>
      </c>
      <c r="M45" s="103">
        <v>4.446</v>
      </c>
      <c r="N45" s="106" t="s">
        <v>22</v>
      </c>
      <c r="O45" s="107" t="s">
        <v>37</v>
      </c>
    </row>
    <row r="46" ht="84" customHeight="1" spans="1:15">
      <c r="A46" s="92">
        <v>38</v>
      </c>
      <c r="B46" s="93"/>
      <c r="C46" s="96"/>
      <c r="D46" s="95" t="s">
        <v>53</v>
      </c>
      <c r="E46" s="95" t="s">
        <v>42</v>
      </c>
      <c r="F46" s="95" t="s">
        <v>43</v>
      </c>
      <c r="G46" s="44" t="s">
        <v>36</v>
      </c>
      <c r="H46" s="96" t="s">
        <v>21</v>
      </c>
      <c r="I46" s="96">
        <f>I44-2</f>
        <v>2.5</v>
      </c>
      <c r="J46" s="96">
        <v>5</v>
      </c>
      <c r="K46" s="96">
        <f t="shared" si="5"/>
        <v>12.5</v>
      </c>
      <c r="L46" s="105">
        <v>0.94</v>
      </c>
      <c r="M46" s="103">
        <v>2.82</v>
      </c>
      <c r="N46" s="106" t="s">
        <v>22</v>
      </c>
      <c r="O46" s="107" t="s">
        <v>37</v>
      </c>
    </row>
    <row r="47" ht="84" customHeight="1" spans="1:15">
      <c r="A47" s="86">
        <v>39</v>
      </c>
      <c r="B47" s="98"/>
      <c r="C47" s="99"/>
      <c r="D47" s="100" t="s">
        <v>54</v>
      </c>
      <c r="E47" s="100" t="s">
        <v>42</v>
      </c>
      <c r="F47" s="100" t="s">
        <v>55</v>
      </c>
      <c r="G47" s="44" t="s">
        <v>36</v>
      </c>
      <c r="H47" s="99" t="s">
        <v>21</v>
      </c>
      <c r="I47" s="99">
        <v>1.8</v>
      </c>
      <c r="J47" s="111">
        <f>I46/0.55+1</f>
        <v>5.54545454545454</v>
      </c>
      <c r="K47" s="111">
        <f t="shared" si="5"/>
        <v>9.98181818181818</v>
      </c>
      <c r="L47" s="112">
        <v>1.57</v>
      </c>
      <c r="M47" s="103">
        <v>3.76114909090909</v>
      </c>
      <c r="N47" s="113" t="s">
        <v>22</v>
      </c>
      <c r="O47" s="107" t="s">
        <v>37</v>
      </c>
    </row>
    <row r="48" ht="54.75" spans="1:15">
      <c r="A48" s="92">
        <v>40</v>
      </c>
      <c r="B48" s="87" t="s">
        <v>118</v>
      </c>
      <c r="C48" s="91" t="s">
        <v>16</v>
      </c>
      <c r="D48" s="89" t="s">
        <v>17</v>
      </c>
      <c r="E48" s="89" t="s">
        <v>18</v>
      </c>
      <c r="F48" s="90" t="s">
        <v>19</v>
      </c>
      <c r="G48" s="33" t="s">
        <v>89</v>
      </c>
      <c r="H48" s="91" t="s">
        <v>21</v>
      </c>
      <c r="I48" s="91">
        <v>6.8</v>
      </c>
      <c r="J48" s="91">
        <v>1</v>
      </c>
      <c r="K48" s="91">
        <f t="shared" si="5"/>
        <v>6.8</v>
      </c>
      <c r="L48" s="102">
        <v>8.35</v>
      </c>
      <c r="M48" s="103">
        <v>68.136</v>
      </c>
      <c r="N48" s="104" t="s">
        <v>22</v>
      </c>
      <c r="O48" s="48" t="s">
        <v>23</v>
      </c>
    </row>
    <row r="49" ht="54.75" spans="1:15">
      <c r="A49" s="86">
        <v>41</v>
      </c>
      <c r="B49" s="93"/>
      <c r="C49" s="96"/>
      <c r="D49" s="95" t="s">
        <v>24</v>
      </c>
      <c r="E49" s="95" t="s">
        <v>18</v>
      </c>
      <c r="F49" s="43" t="s">
        <v>19</v>
      </c>
      <c r="G49" s="33" t="s">
        <v>89</v>
      </c>
      <c r="H49" s="96" t="s">
        <v>21</v>
      </c>
      <c r="I49" s="96">
        <v>8.3</v>
      </c>
      <c r="J49" s="96">
        <v>1</v>
      </c>
      <c r="K49" s="96">
        <f t="shared" si="5"/>
        <v>8.3</v>
      </c>
      <c r="L49" s="105">
        <v>8.35</v>
      </c>
      <c r="M49" s="103">
        <v>83.166</v>
      </c>
      <c r="N49" s="106" t="s">
        <v>22</v>
      </c>
      <c r="O49" s="48" t="s">
        <v>23</v>
      </c>
    </row>
    <row r="50" ht="54.75" spans="1:15">
      <c r="A50" s="92">
        <v>42</v>
      </c>
      <c r="B50" s="93"/>
      <c r="C50" s="96"/>
      <c r="D50" s="95" t="s">
        <v>25</v>
      </c>
      <c r="E50" s="95" t="s">
        <v>18</v>
      </c>
      <c r="F50" s="43" t="s">
        <v>19</v>
      </c>
      <c r="G50" s="33" t="s">
        <v>89</v>
      </c>
      <c r="H50" s="96" t="s">
        <v>21</v>
      </c>
      <c r="I50" s="96">
        <v>1.1</v>
      </c>
      <c r="J50" s="96">
        <v>2</v>
      </c>
      <c r="K50" s="96">
        <f t="shared" si="5"/>
        <v>2.2</v>
      </c>
      <c r="L50" s="105">
        <v>8.35</v>
      </c>
      <c r="M50" s="103">
        <v>22.044</v>
      </c>
      <c r="N50" s="106" t="s">
        <v>22</v>
      </c>
      <c r="O50" s="48" t="s">
        <v>23</v>
      </c>
    </row>
    <row r="51" ht="54.75" spans="1:15">
      <c r="A51" s="97"/>
      <c r="B51" s="93"/>
      <c r="C51" s="96"/>
      <c r="D51" s="95" t="s">
        <v>113</v>
      </c>
      <c r="E51" s="95" t="s">
        <v>114</v>
      </c>
      <c r="F51" s="39" t="s">
        <v>115</v>
      </c>
      <c r="G51" s="33" t="s">
        <v>89</v>
      </c>
      <c r="H51" s="96" t="s">
        <v>90</v>
      </c>
      <c r="I51" s="96">
        <v>8.05</v>
      </c>
      <c r="J51" s="96">
        <v>0.8</v>
      </c>
      <c r="K51" s="27">
        <f t="shared" ref="K51:K52" si="6">J51*I51</f>
        <v>6.44</v>
      </c>
      <c r="L51" s="105">
        <v>50.1</v>
      </c>
      <c r="M51" s="103">
        <v>387.1728</v>
      </c>
      <c r="N51" s="106" t="s">
        <v>22</v>
      </c>
      <c r="O51" s="48" t="s">
        <v>23</v>
      </c>
    </row>
    <row r="52" ht="84" customHeight="1" spans="1:15">
      <c r="A52" s="97"/>
      <c r="B52" s="93"/>
      <c r="C52" s="96"/>
      <c r="D52" s="95" t="s">
        <v>113</v>
      </c>
      <c r="E52" s="95" t="s">
        <v>114</v>
      </c>
      <c r="F52" s="39" t="s">
        <v>115</v>
      </c>
      <c r="G52" s="44" t="s">
        <v>36</v>
      </c>
      <c r="H52" s="96" t="s">
        <v>90</v>
      </c>
      <c r="I52" s="96">
        <v>8.05</v>
      </c>
      <c r="J52" s="27">
        <v>0.2</v>
      </c>
      <c r="K52" s="27">
        <f t="shared" si="6"/>
        <v>1.61</v>
      </c>
      <c r="L52" s="105">
        <v>50.1</v>
      </c>
      <c r="M52" s="103">
        <v>96.7932</v>
      </c>
      <c r="N52" s="106" t="s">
        <v>22</v>
      </c>
      <c r="O52" s="107" t="s">
        <v>37</v>
      </c>
    </row>
    <row r="53" ht="54.75" spans="1:15">
      <c r="A53" s="86">
        <v>43</v>
      </c>
      <c r="B53" s="93"/>
      <c r="C53" s="96"/>
      <c r="D53" s="95" t="s">
        <v>26</v>
      </c>
      <c r="E53" s="95" t="s">
        <v>27</v>
      </c>
      <c r="F53" s="43" t="s">
        <v>47</v>
      </c>
      <c r="G53" s="33" t="s">
        <v>89</v>
      </c>
      <c r="H53" s="96" t="s">
        <v>21</v>
      </c>
      <c r="I53" s="96">
        <f>I50+0.1</f>
        <v>1.2</v>
      </c>
      <c r="J53" s="96">
        <v>6</v>
      </c>
      <c r="K53" s="96">
        <f t="shared" si="5"/>
        <v>7.2</v>
      </c>
      <c r="L53" s="105">
        <v>14.54</v>
      </c>
      <c r="M53" s="103">
        <v>125.6256</v>
      </c>
      <c r="N53" s="106" t="s">
        <v>22</v>
      </c>
      <c r="O53" s="48" t="s">
        <v>23</v>
      </c>
    </row>
    <row r="54" ht="54.75" spans="1:15">
      <c r="A54" s="92">
        <v>44</v>
      </c>
      <c r="B54" s="93"/>
      <c r="C54" s="96"/>
      <c r="D54" s="95" t="s">
        <v>29</v>
      </c>
      <c r="E54" s="95" t="s">
        <v>30</v>
      </c>
      <c r="F54" s="43" t="s">
        <v>31</v>
      </c>
      <c r="G54" s="33" t="s">
        <v>89</v>
      </c>
      <c r="H54" s="96" t="s">
        <v>32</v>
      </c>
      <c r="I54" s="27">
        <v>3.38</v>
      </c>
      <c r="J54" s="27">
        <v>1</v>
      </c>
      <c r="K54" s="27">
        <v>3.38</v>
      </c>
      <c r="L54" s="105">
        <v>94.2</v>
      </c>
      <c r="M54" s="103">
        <v>382.0752</v>
      </c>
      <c r="N54" s="106" t="s">
        <v>22</v>
      </c>
      <c r="O54" s="48" t="s">
        <v>23</v>
      </c>
    </row>
    <row r="55" ht="84" customHeight="1" spans="1:15">
      <c r="A55" s="86">
        <v>45</v>
      </c>
      <c r="B55" s="93"/>
      <c r="C55" s="96" t="s">
        <v>33</v>
      </c>
      <c r="D55" s="95" t="s">
        <v>34</v>
      </c>
      <c r="E55" s="95" t="s">
        <v>18</v>
      </c>
      <c r="F55" s="43" t="s">
        <v>35</v>
      </c>
      <c r="G55" s="44" t="s">
        <v>36</v>
      </c>
      <c r="H55" s="96" t="s">
        <v>21</v>
      </c>
      <c r="I55" s="96">
        <v>1.238</v>
      </c>
      <c r="J55" s="96">
        <v>13</v>
      </c>
      <c r="K55" s="105">
        <f t="shared" ref="K55:K68" si="7">I55*J55</f>
        <v>16.094</v>
      </c>
      <c r="L55" s="105">
        <v>3.77</v>
      </c>
      <c r="M55" s="103">
        <v>14.5618512</v>
      </c>
      <c r="N55" s="106" t="s">
        <v>22</v>
      </c>
      <c r="O55" s="107" t="s">
        <v>37</v>
      </c>
    </row>
    <row r="56" ht="84" customHeight="1" spans="1:15">
      <c r="A56" s="92">
        <v>46</v>
      </c>
      <c r="B56" s="93"/>
      <c r="C56" s="96"/>
      <c r="D56" s="95" t="s">
        <v>38</v>
      </c>
      <c r="E56" s="95" t="s">
        <v>39</v>
      </c>
      <c r="F56" s="43" t="s">
        <v>40</v>
      </c>
      <c r="G56" s="44" t="s">
        <v>36</v>
      </c>
      <c r="H56" s="96" t="s">
        <v>21</v>
      </c>
      <c r="I56" s="96">
        <f>I49+I50*2</f>
        <v>10.5</v>
      </c>
      <c r="J56" s="96">
        <v>1</v>
      </c>
      <c r="K56" s="96">
        <f t="shared" si="7"/>
        <v>10.5</v>
      </c>
      <c r="L56" s="105">
        <v>3.84</v>
      </c>
      <c r="M56" s="103">
        <v>9.6768</v>
      </c>
      <c r="N56" s="106" t="s">
        <v>22</v>
      </c>
      <c r="O56" s="107" t="s">
        <v>37</v>
      </c>
    </row>
    <row r="57" ht="84" customHeight="1" spans="1:15">
      <c r="A57" s="86">
        <v>47</v>
      </c>
      <c r="B57" s="93"/>
      <c r="C57" s="96"/>
      <c r="D57" s="95" t="s">
        <v>41</v>
      </c>
      <c r="E57" s="95" t="s">
        <v>42</v>
      </c>
      <c r="F57" s="43" t="s">
        <v>43</v>
      </c>
      <c r="G57" s="44" t="s">
        <v>36</v>
      </c>
      <c r="H57" s="96" t="s">
        <v>21</v>
      </c>
      <c r="I57" s="96">
        <f>I56</f>
        <v>10.5</v>
      </c>
      <c r="J57" s="96">
        <v>2</v>
      </c>
      <c r="K57" s="96">
        <f t="shared" si="7"/>
        <v>21</v>
      </c>
      <c r="L57" s="105">
        <v>0.94</v>
      </c>
      <c r="M57" s="103">
        <v>4.7376</v>
      </c>
      <c r="N57" s="106" t="s">
        <v>22</v>
      </c>
      <c r="O57" s="107" t="s">
        <v>37</v>
      </c>
    </row>
    <row r="58" ht="84" customHeight="1" spans="1:15">
      <c r="A58" s="92">
        <v>48</v>
      </c>
      <c r="B58" s="93"/>
      <c r="C58" s="96"/>
      <c r="D58" s="95" t="s">
        <v>44</v>
      </c>
      <c r="E58" s="95" t="s">
        <v>42</v>
      </c>
      <c r="F58" s="43" t="s">
        <v>45</v>
      </c>
      <c r="G58" s="44" t="s">
        <v>36</v>
      </c>
      <c r="H58" s="96" t="s">
        <v>21</v>
      </c>
      <c r="I58" s="96">
        <f>I56</f>
        <v>10.5</v>
      </c>
      <c r="J58" s="96">
        <v>1</v>
      </c>
      <c r="K58" s="96">
        <f t="shared" si="7"/>
        <v>10.5</v>
      </c>
      <c r="L58" s="108">
        <v>3.92</v>
      </c>
      <c r="M58" s="103">
        <v>9.8784</v>
      </c>
      <c r="N58" s="106" t="s">
        <v>22</v>
      </c>
      <c r="O58" s="107" t="s">
        <v>37</v>
      </c>
    </row>
    <row r="59" ht="84" customHeight="1" spans="1:15">
      <c r="A59" s="86">
        <v>49</v>
      </c>
      <c r="B59" s="93"/>
      <c r="C59" s="96" t="s">
        <v>48</v>
      </c>
      <c r="D59" s="95" t="s">
        <v>49</v>
      </c>
      <c r="E59" s="95" t="s">
        <v>18</v>
      </c>
      <c r="F59" s="43" t="s">
        <v>57</v>
      </c>
      <c r="G59" s="44" t="s">
        <v>36</v>
      </c>
      <c r="H59" s="96" t="s">
        <v>21</v>
      </c>
      <c r="I59" s="96">
        <v>3.9</v>
      </c>
      <c r="J59" s="96">
        <v>2</v>
      </c>
      <c r="K59" s="96">
        <f t="shared" si="7"/>
        <v>7.8</v>
      </c>
      <c r="L59" s="105">
        <v>3.77</v>
      </c>
      <c r="M59" s="103">
        <v>7.05744</v>
      </c>
      <c r="N59" s="106" t="s">
        <v>22</v>
      </c>
      <c r="O59" s="107" t="s">
        <v>37</v>
      </c>
    </row>
    <row r="60" ht="84" customHeight="1" spans="1:15">
      <c r="A60" s="92">
        <v>50</v>
      </c>
      <c r="B60" s="93"/>
      <c r="C60" s="96"/>
      <c r="D60" s="95" t="s">
        <v>50</v>
      </c>
      <c r="E60" s="95" t="s">
        <v>51</v>
      </c>
      <c r="F60" s="95" t="s">
        <v>52</v>
      </c>
      <c r="G60" s="44" t="s">
        <v>36</v>
      </c>
      <c r="H60" s="96" t="s">
        <v>21</v>
      </c>
      <c r="I60" s="96">
        <v>0.5</v>
      </c>
      <c r="J60" s="109">
        <f>I59/0.3</f>
        <v>13</v>
      </c>
      <c r="K60" s="110">
        <f t="shared" si="7"/>
        <v>6.5</v>
      </c>
      <c r="L60" s="105">
        <v>2.47</v>
      </c>
      <c r="M60" s="103">
        <v>3.8532</v>
      </c>
      <c r="N60" s="106" t="s">
        <v>22</v>
      </c>
      <c r="O60" s="107" t="s">
        <v>37</v>
      </c>
    </row>
    <row r="61" ht="84" customHeight="1" spans="1:15">
      <c r="A61" s="86">
        <v>51</v>
      </c>
      <c r="B61" s="93"/>
      <c r="C61" s="96"/>
      <c r="D61" s="95" t="s">
        <v>53</v>
      </c>
      <c r="E61" s="95" t="s">
        <v>42</v>
      </c>
      <c r="F61" s="95" t="s">
        <v>43</v>
      </c>
      <c r="G61" s="44" t="s">
        <v>36</v>
      </c>
      <c r="H61" s="96" t="s">
        <v>21</v>
      </c>
      <c r="I61" s="96">
        <f>I59-2</f>
        <v>1.9</v>
      </c>
      <c r="J61" s="96">
        <v>5</v>
      </c>
      <c r="K61" s="96">
        <f t="shared" si="7"/>
        <v>9.5</v>
      </c>
      <c r="L61" s="105">
        <v>0.94</v>
      </c>
      <c r="M61" s="103">
        <v>2.1432</v>
      </c>
      <c r="N61" s="106" t="s">
        <v>22</v>
      </c>
      <c r="O61" s="107" t="s">
        <v>37</v>
      </c>
    </row>
    <row r="62" ht="84" customHeight="1" spans="1:15">
      <c r="A62" s="92">
        <v>52</v>
      </c>
      <c r="B62" s="98"/>
      <c r="C62" s="99"/>
      <c r="D62" s="100" t="s">
        <v>54</v>
      </c>
      <c r="E62" s="100" t="s">
        <v>42</v>
      </c>
      <c r="F62" s="100" t="s">
        <v>55</v>
      </c>
      <c r="G62" s="44" t="s">
        <v>36</v>
      </c>
      <c r="H62" s="99" t="s">
        <v>21</v>
      </c>
      <c r="I62" s="99">
        <v>1.8</v>
      </c>
      <c r="J62" s="111">
        <f>I61/0.55+1</f>
        <v>4.45454545454545</v>
      </c>
      <c r="K62" s="111">
        <f t="shared" si="7"/>
        <v>8.01818181818182</v>
      </c>
      <c r="L62" s="112">
        <v>1.57</v>
      </c>
      <c r="M62" s="103">
        <v>3.02125090909091</v>
      </c>
      <c r="N62" s="113" t="s">
        <v>22</v>
      </c>
      <c r="O62" s="107" t="s">
        <v>37</v>
      </c>
    </row>
    <row r="63" ht="54.75" spans="1:15">
      <c r="A63" s="86">
        <v>53</v>
      </c>
      <c r="B63" s="87" t="s">
        <v>119</v>
      </c>
      <c r="C63" s="91" t="s">
        <v>16</v>
      </c>
      <c r="D63" s="89" t="s">
        <v>17</v>
      </c>
      <c r="E63" s="89" t="s">
        <v>18</v>
      </c>
      <c r="F63" s="90" t="s">
        <v>19</v>
      </c>
      <c r="G63" s="33" t="s">
        <v>89</v>
      </c>
      <c r="H63" s="91" t="s">
        <v>21</v>
      </c>
      <c r="I63" s="91">
        <v>4.1</v>
      </c>
      <c r="J63" s="91">
        <v>1</v>
      </c>
      <c r="K63" s="91">
        <f t="shared" si="7"/>
        <v>4.1</v>
      </c>
      <c r="L63" s="102">
        <v>8.35</v>
      </c>
      <c r="M63" s="103">
        <v>41.082</v>
      </c>
      <c r="N63" s="104" t="s">
        <v>22</v>
      </c>
      <c r="O63" s="48" t="s">
        <v>23</v>
      </c>
    </row>
    <row r="64" ht="54.75" spans="1:15">
      <c r="A64" s="92">
        <v>54</v>
      </c>
      <c r="B64" s="93"/>
      <c r="C64" s="96"/>
      <c r="D64" s="95" t="s">
        <v>24</v>
      </c>
      <c r="E64" s="95" t="s">
        <v>18</v>
      </c>
      <c r="F64" s="43" t="s">
        <v>19</v>
      </c>
      <c r="G64" s="33" t="s">
        <v>89</v>
      </c>
      <c r="H64" s="96" t="s">
        <v>21</v>
      </c>
      <c r="I64" s="96">
        <v>4.9</v>
      </c>
      <c r="J64" s="96">
        <v>1</v>
      </c>
      <c r="K64" s="96">
        <f t="shared" si="7"/>
        <v>4.9</v>
      </c>
      <c r="L64" s="105">
        <v>8.35</v>
      </c>
      <c r="M64" s="103">
        <v>49.098</v>
      </c>
      <c r="N64" s="106" t="s">
        <v>22</v>
      </c>
      <c r="O64" s="48" t="s">
        <v>23</v>
      </c>
    </row>
    <row r="65" ht="54.75" spans="1:15">
      <c r="A65" s="86">
        <v>55</v>
      </c>
      <c r="B65" s="93"/>
      <c r="C65" s="96"/>
      <c r="D65" s="95" t="s">
        <v>25</v>
      </c>
      <c r="E65" s="95" t="s">
        <v>18</v>
      </c>
      <c r="F65" s="43" t="s">
        <v>19</v>
      </c>
      <c r="G65" s="33" t="s">
        <v>89</v>
      </c>
      <c r="H65" s="96" t="s">
        <v>21</v>
      </c>
      <c r="I65" s="96">
        <v>1.1</v>
      </c>
      <c r="J65" s="96">
        <v>2</v>
      </c>
      <c r="K65" s="96">
        <f t="shared" si="7"/>
        <v>2.2</v>
      </c>
      <c r="L65" s="105">
        <v>8.35</v>
      </c>
      <c r="M65" s="103">
        <v>22.044</v>
      </c>
      <c r="N65" s="106" t="s">
        <v>22</v>
      </c>
      <c r="O65" s="48" t="s">
        <v>23</v>
      </c>
    </row>
    <row r="66" ht="54.75" spans="1:15">
      <c r="A66" s="97"/>
      <c r="B66" s="93"/>
      <c r="C66" s="96"/>
      <c r="D66" s="95" t="s">
        <v>113</v>
      </c>
      <c r="E66" s="95" t="s">
        <v>114</v>
      </c>
      <c r="F66" s="39" t="s">
        <v>115</v>
      </c>
      <c r="G66" s="33" t="s">
        <v>89</v>
      </c>
      <c r="H66" s="96" t="s">
        <v>90</v>
      </c>
      <c r="I66" s="96">
        <v>4.63</v>
      </c>
      <c r="J66" s="96">
        <v>0.8</v>
      </c>
      <c r="K66" s="27">
        <f t="shared" ref="K66:K67" si="8">J66*I66</f>
        <v>3.704</v>
      </c>
      <c r="L66" s="105">
        <v>50.1</v>
      </c>
      <c r="M66" s="103">
        <v>222.68448</v>
      </c>
      <c r="N66" s="106" t="s">
        <v>22</v>
      </c>
      <c r="O66" s="48" t="s">
        <v>23</v>
      </c>
    </row>
    <row r="67" ht="84" customHeight="1" spans="1:15">
      <c r="A67" s="97"/>
      <c r="B67" s="93"/>
      <c r="C67" s="96"/>
      <c r="D67" s="95" t="s">
        <v>113</v>
      </c>
      <c r="E67" s="95" t="s">
        <v>114</v>
      </c>
      <c r="F67" s="39" t="s">
        <v>115</v>
      </c>
      <c r="G67" s="44" t="s">
        <v>36</v>
      </c>
      <c r="H67" s="96" t="s">
        <v>90</v>
      </c>
      <c r="I67" s="96">
        <v>4.63</v>
      </c>
      <c r="J67" s="27">
        <v>0.2</v>
      </c>
      <c r="K67" s="27">
        <f t="shared" si="8"/>
        <v>0.926</v>
      </c>
      <c r="L67" s="105">
        <v>50.1</v>
      </c>
      <c r="M67" s="103">
        <v>55.67112</v>
      </c>
      <c r="N67" s="106" t="s">
        <v>22</v>
      </c>
      <c r="O67" s="107" t="s">
        <v>37</v>
      </c>
    </row>
    <row r="68" ht="54.75" spans="1:15">
      <c r="A68" s="92">
        <v>56</v>
      </c>
      <c r="B68" s="93"/>
      <c r="C68" s="96"/>
      <c r="D68" s="95" t="s">
        <v>26</v>
      </c>
      <c r="E68" s="95" t="s">
        <v>27</v>
      </c>
      <c r="F68" s="43" t="s">
        <v>47</v>
      </c>
      <c r="G68" s="33" t="s">
        <v>89</v>
      </c>
      <c r="H68" s="96" t="s">
        <v>21</v>
      </c>
      <c r="I68" s="96">
        <f>I65+0.1</f>
        <v>1.2</v>
      </c>
      <c r="J68" s="96">
        <v>4</v>
      </c>
      <c r="K68" s="96">
        <f t="shared" si="7"/>
        <v>4.8</v>
      </c>
      <c r="L68" s="105">
        <v>14.54</v>
      </c>
      <c r="M68" s="103">
        <v>83.7504</v>
      </c>
      <c r="N68" s="106" t="s">
        <v>22</v>
      </c>
      <c r="O68" s="48" t="s">
        <v>23</v>
      </c>
    </row>
    <row r="69" ht="54.75" spans="1:15">
      <c r="A69" s="86">
        <v>57</v>
      </c>
      <c r="B69" s="93"/>
      <c r="C69" s="96"/>
      <c r="D69" s="95" t="s">
        <v>29</v>
      </c>
      <c r="E69" s="95" t="s">
        <v>30</v>
      </c>
      <c r="F69" s="43" t="s">
        <v>31</v>
      </c>
      <c r="G69" s="33" t="s">
        <v>89</v>
      </c>
      <c r="H69" s="96" t="s">
        <v>32</v>
      </c>
      <c r="I69" s="27">
        <v>3.38</v>
      </c>
      <c r="J69" s="27">
        <v>1</v>
      </c>
      <c r="K69" s="27">
        <v>3.38</v>
      </c>
      <c r="L69" s="105">
        <v>94.2</v>
      </c>
      <c r="M69" s="103">
        <v>382.0752</v>
      </c>
      <c r="N69" s="106" t="s">
        <v>22</v>
      </c>
      <c r="O69" s="48" t="s">
        <v>23</v>
      </c>
    </row>
    <row r="70" ht="84" customHeight="1" spans="1:15">
      <c r="A70" s="92">
        <v>58</v>
      </c>
      <c r="B70" s="93"/>
      <c r="C70" s="96" t="s">
        <v>33</v>
      </c>
      <c r="D70" s="95" t="s">
        <v>34</v>
      </c>
      <c r="E70" s="95" t="s">
        <v>18</v>
      </c>
      <c r="F70" s="43" t="s">
        <v>35</v>
      </c>
      <c r="G70" s="44" t="s">
        <v>36</v>
      </c>
      <c r="H70" s="96" t="s">
        <v>21</v>
      </c>
      <c r="I70" s="96">
        <v>1.238</v>
      </c>
      <c r="J70" s="96">
        <v>8</v>
      </c>
      <c r="K70" s="105">
        <f t="shared" ref="K70:K83" si="9">I70*J70</f>
        <v>9.904</v>
      </c>
      <c r="L70" s="105">
        <v>3.77</v>
      </c>
      <c r="M70" s="103">
        <v>8.9611392</v>
      </c>
      <c r="N70" s="106" t="s">
        <v>22</v>
      </c>
      <c r="O70" s="107" t="s">
        <v>37</v>
      </c>
    </row>
    <row r="71" ht="84" customHeight="1" spans="1:15">
      <c r="A71" s="86">
        <v>59</v>
      </c>
      <c r="B71" s="93"/>
      <c r="C71" s="96"/>
      <c r="D71" s="95" t="s">
        <v>38</v>
      </c>
      <c r="E71" s="95" t="s">
        <v>39</v>
      </c>
      <c r="F71" s="43" t="s">
        <v>40</v>
      </c>
      <c r="G71" s="44" t="s">
        <v>36</v>
      </c>
      <c r="H71" s="96" t="s">
        <v>21</v>
      </c>
      <c r="I71" s="96">
        <f>I64+I65*2</f>
        <v>7.1</v>
      </c>
      <c r="J71" s="96">
        <v>1</v>
      </c>
      <c r="K71" s="96">
        <f t="shared" si="9"/>
        <v>7.1</v>
      </c>
      <c r="L71" s="105">
        <v>3.84</v>
      </c>
      <c r="M71" s="103">
        <v>6.54336</v>
      </c>
      <c r="N71" s="106" t="s">
        <v>22</v>
      </c>
      <c r="O71" s="107" t="s">
        <v>37</v>
      </c>
    </row>
    <row r="72" ht="84" customHeight="1" spans="1:15">
      <c r="A72" s="92">
        <v>60</v>
      </c>
      <c r="B72" s="93"/>
      <c r="C72" s="96"/>
      <c r="D72" s="95" t="s">
        <v>41</v>
      </c>
      <c r="E72" s="95" t="s">
        <v>42</v>
      </c>
      <c r="F72" s="43" t="s">
        <v>43</v>
      </c>
      <c r="G72" s="44" t="s">
        <v>36</v>
      </c>
      <c r="H72" s="96" t="s">
        <v>21</v>
      </c>
      <c r="I72" s="96">
        <f>I71</f>
        <v>7.1</v>
      </c>
      <c r="J72" s="96">
        <v>2</v>
      </c>
      <c r="K72" s="96">
        <f t="shared" si="9"/>
        <v>14.2</v>
      </c>
      <c r="L72" s="105">
        <v>0.94</v>
      </c>
      <c r="M72" s="103">
        <v>3.20352</v>
      </c>
      <c r="N72" s="106" t="s">
        <v>22</v>
      </c>
      <c r="O72" s="107" t="s">
        <v>37</v>
      </c>
    </row>
    <row r="73" ht="84" customHeight="1" spans="1:15">
      <c r="A73" s="86">
        <v>61</v>
      </c>
      <c r="B73" s="93"/>
      <c r="C73" s="96"/>
      <c r="D73" s="95" t="s">
        <v>44</v>
      </c>
      <c r="E73" s="95" t="s">
        <v>42</v>
      </c>
      <c r="F73" s="43" t="s">
        <v>45</v>
      </c>
      <c r="G73" s="44" t="s">
        <v>36</v>
      </c>
      <c r="H73" s="96" t="s">
        <v>21</v>
      </c>
      <c r="I73" s="96">
        <f>I71</f>
        <v>7.1</v>
      </c>
      <c r="J73" s="96">
        <v>1</v>
      </c>
      <c r="K73" s="96">
        <f t="shared" si="9"/>
        <v>7.1</v>
      </c>
      <c r="L73" s="108">
        <v>3.92</v>
      </c>
      <c r="M73" s="103">
        <v>6.67968</v>
      </c>
      <c r="N73" s="106" t="s">
        <v>22</v>
      </c>
      <c r="O73" s="107" t="s">
        <v>37</v>
      </c>
    </row>
    <row r="74" ht="84" customHeight="1" spans="1:15">
      <c r="A74" s="92">
        <v>62</v>
      </c>
      <c r="B74" s="93"/>
      <c r="C74" s="96" t="s">
        <v>48</v>
      </c>
      <c r="D74" s="95" t="s">
        <v>49</v>
      </c>
      <c r="E74" s="95" t="s">
        <v>18</v>
      </c>
      <c r="F74" s="43" t="s">
        <v>57</v>
      </c>
      <c r="G74" s="44" t="s">
        <v>36</v>
      </c>
      <c r="H74" s="96" t="s">
        <v>21</v>
      </c>
      <c r="I74" s="96">
        <v>6.3</v>
      </c>
      <c r="J74" s="96">
        <v>2</v>
      </c>
      <c r="K74" s="96">
        <f t="shared" si="9"/>
        <v>12.6</v>
      </c>
      <c r="L74" s="105">
        <v>3.77</v>
      </c>
      <c r="M74" s="103">
        <v>11.40048</v>
      </c>
      <c r="N74" s="106" t="s">
        <v>22</v>
      </c>
      <c r="O74" s="107" t="s">
        <v>37</v>
      </c>
    </row>
    <row r="75" ht="84" customHeight="1" spans="1:15">
      <c r="A75" s="86">
        <v>63</v>
      </c>
      <c r="B75" s="93"/>
      <c r="C75" s="96"/>
      <c r="D75" s="95" t="s">
        <v>50</v>
      </c>
      <c r="E75" s="95" t="s">
        <v>51</v>
      </c>
      <c r="F75" s="95" t="s">
        <v>52</v>
      </c>
      <c r="G75" s="44" t="s">
        <v>36</v>
      </c>
      <c r="H75" s="96" t="s">
        <v>21</v>
      </c>
      <c r="I75" s="96">
        <v>0.5</v>
      </c>
      <c r="J75" s="109">
        <f>I74/0.3</f>
        <v>21</v>
      </c>
      <c r="K75" s="110">
        <f t="shared" si="9"/>
        <v>10.5</v>
      </c>
      <c r="L75" s="105">
        <v>2.47</v>
      </c>
      <c r="M75" s="103">
        <v>6.2244</v>
      </c>
      <c r="N75" s="106" t="s">
        <v>22</v>
      </c>
      <c r="O75" s="107" t="s">
        <v>37</v>
      </c>
    </row>
    <row r="76" ht="84" customHeight="1" spans="1:15">
      <c r="A76" s="92">
        <v>64</v>
      </c>
      <c r="B76" s="93"/>
      <c r="C76" s="96"/>
      <c r="D76" s="95" t="s">
        <v>53</v>
      </c>
      <c r="E76" s="95" t="s">
        <v>42</v>
      </c>
      <c r="F76" s="95" t="s">
        <v>43</v>
      </c>
      <c r="G76" s="44" t="s">
        <v>36</v>
      </c>
      <c r="H76" s="96" t="s">
        <v>21</v>
      </c>
      <c r="I76" s="96">
        <f>I74-2</f>
        <v>4.3</v>
      </c>
      <c r="J76" s="96">
        <v>5</v>
      </c>
      <c r="K76" s="96">
        <f t="shared" si="9"/>
        <v>21.5</v>
      </c>
      <c r="L76" s="105">
        <v>0.94</v>
      </c>
      <c r="M76" s="103">
        <v>4.8504</v>
      </c>
      <c r="N76" s="106" t="s">
        <v>22</v>
      </c>
      <c r="O76" s="107" t="s">
        <v>37</v>
      </c>
    </row>
    <row r="77" ht="84" customHeight="1" spans="1:15">
      <c r="A77" s="86">
        <v>65</v>
      </c>
      <c r="B77" s="98"/>
      <c r="C77" s="99"/>
      <c r="D77" s="100" t="s">
        <v>54</v>
      </c>
      <c r="E77" s="100" t="s">
        <v>42</v>
      </c>
      <c r="F77" s="100" t="s">
        <v>55</v>
      </c>
      <c r="G77" s="44" t="s">
        <v>36</v>
      </c>
      <c r="H77" s="99" t="s">
        <v>21</v>
      </c>
      <c r="I77" s="99">
        <v>1.8</v>
      </c>
      <c r="J77" s="111">
        <f>I76/0.55+1</f>
        <v>8.81818181818182</v>
      </c>
      <c r="K77" s="111">
        <f t="shared" si="9"/>
        <v>15.8727272727273</v>
      </c>
      <c r="L77" s="112">
        <v>1.57</v>
      </c>
      <c r="M77" s="103">
        <v>5.98084363636364</v>
      </c>
      <c r="N77" s="113" t="s">
        <v>22</v>
      </c>
      <c r="O77" s="107" t="s">
        <v>37</v>
      </c>
    </row>
    <row r="78" ht="54.75" spans="1:15">
      <c r="A78" s="92">
        <v>66</v>
      </c>
      <c r="B78" s="87" t="s">
        <v>120</v>
      </c>
      <c r="C78" s="91" t="s">
        <v>16</v>
      </c>
      <c r="D78" s="89" t="s">
        <v>17</v>
      </c>
      <c r="E78" s="89" t="s">
        <v>18</v>
      </c>
      <c r="F78" s="90" t="s">
        <v>19</v>
      </c>
      <c r="G78" s="33" t="s">
        <v>89</v>
      </c>
      <c r="H78" s="91" t="s">
        <v>21</v>
      </c>
      <c r="I78" s="91">
        <v>2.7</v>
      </c>
      <c r="J78" s="91">
        <v>1</v>
      </c>
      <c r="K78" s="91">
        <f t="shared" si="9"/>
        <v>2.7</v>
      </c>
      <c r="L78" s="102">
        <v>8.35</v>
      </c>
      <c r="M78" s="103">
        <v>27.054</v>
      </c>
      <c r="N78" s="104" t="s">
        <v>22</v>
      </c>
      <c r="O78" s="48" t="s">
        <v>23</v>
      </c>
    </row>
    <row r="79" ht="54.75" spans="1:15">
      <c r="A79" s="86">
        <v>67</v>
      </c>
      <c r="B79" s="93"/>
      <c r="C79" s="96"/>
      <c r="D79" s="95" t="s">
        <v>24</v>
      </c>
      <c r="E79" s="95" t="s">
        <v>18</v>
      </c>
      <c r="F79" s="43" t="s">
        <v>19</v>
      </c>
      <c r="G79" s="33" t="s">
        <v>89</v>
      </c>
      <c r="H79" s="96" t="s">
        <v>21</v>
      </c>
      <c r="I79" s="96">
        <v>3.2</v>
      </c>
      <c r="J79" s="96">
        <v>1</v>
      </c>
      <c r="K79" s="96">
        <f t="shared" si="9"/>
        <v>3.2</v>
      </c>
      <c r="L79" s="105">
        <v>8.35</v>
      </c>
      <c r="M79" s="103">
        <v>32.064</v>
      </c>
      <c r="N79" s="106" t="s">
        <v>22</v>
      </c>
      <c r="O79" s="48" t="s">
        <v>23</v>
      </c>
    </row>
    <row r="80" ht="54.75" spans="1:15">
      <c r="A80" s="92">
        <v>68</v>
      </c>
      <c r="B80" s="93"/>
      <c r="C80" s="96"/>
      <c r="D80" s="95" t="s">
        <v>25</v>
      </c>
      <c r="E80" s="95" t="s">
        <v>18</v>
      </c>
      <c r="F80" s="43" t="s">
        <v>19</v>
      </c>
      <c r="G80" s="33" t="s">
        <v>89</v>
      </c>
      <c r="H80" s="96" t="s">
        <v>21</v>
      </c>
      <c r="I80" s="96">
        <v>1.1</v>
      </c>
      <c r="J80" s="96">
        <v>2</v>
      </c>
      <c r="K80" s="96">
        <f t="shared" si="9"/>
        <v>2.2</v>
      </c>
      <c r="L80" s="105">
        <v>8.35</v>
      </c>
      <c r="M80" s="103">
        <v>22.044</v>
      </c>
      <c r="N80" s="106" t="s">
        <v>22</v>
      </c>
      <c r="O80" s="48" t="s">
        <v>23</v>
      </c>
    </row>
    <row r="81" ht="54.75" spans="1:15">
      <c r="A81" s="97"/>
      <c r="B81" s="93"/>
      <c r="C81" s="96"/>
      <c r="D81" s="95" t="s">
        <v>113</v>
      </c>
      <c r="E81" s="95" t="s">
        <v>114</v>
      </c>
      <c r="F81" s="39" t="s">
        <v>115</v>
      </c>
      <c r="G81" s="33" t="s">
        <v>89</v>
      </c>
      <c r="H81" s="96" t="s">
        <v>90</v>
      </c>
      <c r="I81" s="96">
        <v>3.09</v>
      </c>
      <c r="J81" s="96">
        <v>0.8</v>
      </c>
      <c r="K81" s="27">
        <f t="shared" ref="K81:K82" si="10">J81*I81</f>
        <v>2.472</v>
      </c>
      <c r="L81" s="105">
        <v>50.1</v>
      </c>
      <c r="M81" s="103">
        <v>148.61664</v>
      </c>
      <c r="N81" s="106" t="s">
        <v>22</v>
      </c>
      <c r="O81" s="48" t="s">
        <v>23</v>
      </c>
    </row>
    <row r="82" ht="84" customHeight="1" spans="1:15">
      <c r="A82" s="97"/>
      <c r="B82" s="93"/>
      <c r="C82" s="96"/>
      <c r="D82" s="95" t="s">
        <v>113</v>
      </c>
      <c r="E82" s="95" t="s">
        <v>114</v>
      </c>
      <c r="F82" s="39" t="s">
        <v>115</v>
      </c>
      <c r="G82" s="44" t="s">
        <v>36</v>
      </c>
      <c r="H82" s="96" t="s">
        <v>90</v>
      </c>
      <c r="I82" s="96">
        <v>3.09</v>
      </c>
      <c r="J82" s="27">
        <v>0.2</v>
      </c>
      <c r="K82" s="27">
        <f t="shared" si="10"/>
        <v>0.618</v>
      </c>
      <c r="L82" s="105">
        <v>50.1</v>
      </c>
      <c r="M82" s="103">
        <v>37.15416</v>
      </c>
      <c r="N82" s="106" t="s">
        <v>22</v>
      </c>
      <c r="O82" s="107" t="s">
        <v>37</v>
      </c>
    </row>
    <row r="83" ht="54.75" spans="1:15">
      <c r="A83" s="86">
        <v>69</v>
      </c>
      <c r="B83" s="93"/>
      <c r="C83" s="96"/>
      <c r="D83" s="95" t="s">
        <v>26</v>
      </c>
      <c r="E83" s="95" t="s">
        <v>27</v>
      </c>
      <c r="F83" s="43" t="s">
        <v>47</v>
      </c>
      <c r="G83" s="33" t="s">
        <v>89</v>
      </c>
      <c r="H83" s="96" t="s">
        <v>21</v>
      </c>
      <c r="I83" s="96">
        <f>I80+0.1</f>
        <v>1.2</v>
      </c>
      <c r="J83" s="96">
        <v>2</v>
      </c>
      <c r="K83" s="96">
        <f t="shared" si="9"/>
        <v>2.4</v>
      </c>
      <c r="L83" s="105">
        <v>14.54</v>
      </c>
      <c r="M83" s="103">
        <v>41.8752</v>
      </c>
      <c r="N83" s="106" t="s">
        <v>22</v>
      </c>
      <c r="O83" s="48" t="s">
        <v>23</v>
      </c>
    </row>
    <row r="84" ht="54.75" spans="1:15">
      <c r="A84" s="92">
        <v>70</v>
      </c>
      <c r="B84" s="93"/>
      <c r="C84" s="96"/>
      <c r="D84" s="95" t="s">
        <v>29</v>
      </c>
      <c r="E84" s="95" t="s">
        <v>30</v>
      </c>
      <c r="F84" s="43" t="s">
        <v>31</v>
      </c>
      <c r="G84" s="33" t="s">
        <v>89</v>
      </c>
      <c r="H84" s="96" t="s">
        <v>32</v>
      </c>
      <c r="I84" s="27">
        <v>3.38</v>
      </c>
      <c r="J84" s="27">
        <v>1</v>
      </c>
      <c r="K84" s="27">
        <v>3.38</v>
      </c>
      <c r="L84" s="105">
        <v>94.2</v>
      </c>
      <c r="M84" s="103">
        <v>382.0752</v>
      </c>
      <c r="N84" s="106" t="s">
        <v>22</v>
      </c>
      <c r="O84" s="48" t="s">
        <v>23</v>
      </c>
    </row>
    <row r="85" ht="84" customHeight="1" spans="1:15">
      <c r="A85" s="86">
        <v>71</v>
      </c>
      <c r="B85" s="93"/>
      <c r="C85" s="96" t="s">
        <v>33</v>
      </c>
      <c r="D85" s="95" t="s">
        <v>34</v>
      </c>
      <c r="E85" s="95" t="s">
        <v>18</v>
      </c>
      <c r="F85" s="43" t="s">
        <v>35</v>
      </c>
      <c r="G85" s="44" t="s">
        <v>36</v>
      </c>
      <c r="H85" s="96" t="s">
        <v>21</v>
      </c>
      <c r="I85" s="96">
        <v>1.238</v>
      </c>
      <c r="J85" s="96">
        <v>7</v>
      </c>
      <c r="K85" s="105">
        <f t="shared" ref="K85:K98" si="11">I85*J85</f>
        <v>8.666</v>
      </c>
      <c r="L85" s="105">
        <v>3.77</v>
      </c>
      <c r="M85" s="103">
        <v>7.8409968</v>
      </c>
      <c r="N85" s="106" t="s">
        <v>22</v>
      </c>
      <c r="O85" s="107" t="s">
        <v>37</v>
      </c>
    </row>
    <row r="86" ht="84" customHeight="1" spans="1:15">
      <c r="A86" s="92">
        <v>72</v>
      </c>
      <c r="B86" s="93"/>
      <c r="C86" s="96"/>
      <c r="D86" s="95" t="s">
        <v>38</v>
      </c>
      <c r="E86" s="95" t="s">
        <v>39</v>
      </c>
      <c r="F86" s="43" t="s">
        <v>40</v>
      </c>
      <c r="G86" s="44" t="s">
        <v>36</v>
      </c>
      <c r="H86" s="96" t="s">
        <v>21</v>
      </c>
      <c r="I86" s="96">
        <f>I79+I80*2</f>
        <v>5.4</v>
      </c>
      <c r="J86" s="96">
        <v>1</v>
      </c>
      <c r="K86" s="96">
        <f t="shared" si="11"/>
        <v>5.4</v>
      </c>
      <c r="L86" s="105">
        <v>3.84</v>
      </c>
      <c r="M86" s="103">
        <v>4.97664</v>
      </c>
      <c r="N86" s="106" t="s">
        <v>22</v>
      </c>
      <c r="O86" s="107" t="s">
        <v>37</v>
      </c>
    </row>
    <row r="87" ht="84" customHeight="1" spans="1:15">
      <c r="A87" s="86">
        <v>73</v>
      </c>
      <c r="B87" s="93"/>
      <c r="C87" s="96"/>
      <c r="D87" s="95" t="s">
        <v>41</v>
      </c>
      <c r="E87" s="95" t="s">
        <v>42</v>
      </c>
      <c r="F87" s="43" t="s">
        <v>43</v>
      </c>
      <c r="G87" s="44" t="s">
        <v>36</v>
      </c>
      <c r="H87" s="96" t="s">
        <v>21</v>
      </c>
      <c r="I87" s="96">
        <f>I86</f>
        <v>5.4</v>
      </c>
      <c r="J87" s="96">
        <v>2</v>
      </c>
      <c r="K87" s="96">
        <f t="shared" si="11"/>
        <v>10.8</v>
      </c>
      <c r="L87" s="105">
        <v>0.94</v>
      </c>
      <c r="M87" s="103">
        <v>2.43648</v>
      </c>
      <c r="N87" s="106" t="s">
        <v>22</v>
      </c>
      <c r="O87" s="107" t="s">
        <v>37</v>
      </c>
    </row>
    <row r="88" ht="84" customHeight="1" spans="1:15">
      <c r="A88" s="92">
        <v>74</v>
      </c>
      <c r="B88" s="93"/>
      <c r="C88" s="96"/>
      <c r="D88" s="95" t="s">
        <v>44</v>
      </c>
      <c r="E88" s="95" t="s">
        <v>42</v>
      </c>
      <c r="F88" s="43" t="s">
        <v>45</v>
      </c>
      <c r="G88" s="44" t="s">
        <v>36</v>
      </c>
      <c r="H88" s="96" t="s">
        <v>21</v>
      </c>
      <c r="I88" s="96">
        <f>I86</f>
        <v>5.4</v>
      </c>
      <c r="J88" s="96">
        <v>1</v>
      </c>
      <c r="K88" s="96">
        <f t="shared" si="11"/>
        <v>5.4</v>
      </c>
      <c r="L88" s="108">
        <v>3.92</v>
      </c>
      <c r="M88" s="103">
        <v>5.08032</v>
      </c>
      <c r="N88" s="106" t="s">
        <v>22</v>
      </c>
      <c r="O88" s="107" t="s">
        <v>37</v>
      </c>
    </row>
    <row r="89" ht="84" customHeight="1" spans="1:15">
      <c r="A89" s="86">
        <v>75</v>
      </c>
      <c r="B89" s="93"/>
      <c r="C89" s="96" t="s">
        <v>48</v>
      </c>
      <c r="D89" s="95" t="s">
        <v>49</v>
      </c>
      <c r="E89" s="95" t="s">
        <v>18</v>
      </c>
      <c r="F89" s="43" t="s">
        <v>57</v>
      </c>
      <c r="G89" s="44" t="s">
        <v>36</v>
      </c>
      <c r="H89" s="96" t="s">
        <v>21</v>
      </c>
      <c r="I89" s="96">
        <v>6.3</v>
      </c>
      <c r="J89" s="96">
        <v>2</v>
      </c>
      <c r="K89" s="96">
        <f t="shared" si="11"/>
        <v>12.6</v>
      </c>
      <c r="L89" s="105">
        <v>3.77</v>
      </c>
      <c r="M89" s="103">
        <v>11.40048</v>
      </c>
      <c r="N89" s="106" t="s">
        <v>22</v>
      </c>
      <c r="O89" s="107" t="s">
        <v>37</v>
      </c>
    </row>
    <row r="90" ht="84" customHeight="1" spans="1:15">
      <c r="A90" s="92">
        <v>76</v>
      </c>
      <c r="B90" s="93"/>
      <c r="C90" s="96"/>
      <c r="D90" s="95" t="s">
        <v>50</v>
      </c>
      <c r="E90" s="95" t="s">
        <v>51</v>
      </c>
      <c r="F90" s="95" t="s">
        <v>52</v>
      </c>
      <c r="G90" s="44" t="s">
        <v>36</v>
      </c>
      <c r="H90" s="96" t="s">
        <v>21</v>
      </c>
      <c r="I90" s="96">
        <v>0.5</v>
      </c>
      <c r="J90" s="109">
        <f>I89/0.3</f>
        <v>21</v>
      </c>
      <c r="K90" s="110">
        <f t="shared" si="11"/>
        <v>10.5</v>
      </c>
      <c r="L90" s="105">
        <v>2.47</v>
      </c>
      <c r="M90" s="103">
        <v>6.2244</v>
      </c>
      <c r="N90" s="106" t="s">
        <v>22</v>
      </c>
      <c r="O90" s="107" t="s">
        <v>37</v>
      </c>
    </row>
    <row r="91" ht="84" customHeight="1" spans="1:15">
      <c r="A91" s="86">
        <v>77</v>
      </c>
      <c r="B91" s="93"/>
      <c r="C91" s="96"/>
      <c r="D91" s="95" t="s">
        <v>53</v>
      </c>
      <c r="E91" s="95" t="s">
        <v>42</v>
      </c>
      <c r="F91" s="95" t="s">
        <v>43</v>
      </c>
      <c r="G91" s="44" t="s">
        <v>36</v>
      </c>
      <c r="H91" s="96" t="s">
        <v>21</v>
      </c>
      <c r="I91" s="96">
        <f>I89-2</f>
        <v>4.3</v>
      </c>
      <c r="J91" s="96">
        <v>5</v>
      </c>
      <c r="K91" s="96">
        <f t="shared" si="11"/>
        <v>21.5</v>
      </c>
      <c r="L91" s="105">
        <v>0.94</v>
      </c>
      <c r="M91" s="103">
        <v>4.8504</v>
      </c>
      <c r="N91" s="106" t="s">
        <v>22</v>
      </c>
      <c r="O91" s="107" t="s">
        <v>37</v>
      </c>
    </row>
    <row r="92" ht="84" customHeight="1" spans="1:15">
      <c r="A92" s="92">
        <v>78</v>
      </c>
      <c r="B92" s="98"/>
      <c r="C92" s="99"/>
      <c r="D92" s="100" t="s">
        <v>54</v>
      </c>
      <c r="E92" s="100" t="s">
        <v>42</v>
      </c>
      <c r="F92" s="100" t="s">
        <v>55</v>
      </c>
      <c r="G92" s="44" t="s">
        <v>36</v>
      </c>
      <c r="H92" s="99" t="s">
        <v>21</v>
      </c>
      <c r="I92" s="99">
        <v>1.8</v>
      </c>
      <c r="J92" s="111">
        <f>I91/0.55+1</f>
        <v>8.81818181818182</v>
      </c>
      <c r="K92" s="111">
        <f t="shared" si="11"/>
        <v>15.8727272727273</v>
      </c>
      <c r="L92" s="112">
        <v>1.57</v>
      </c>
      <c r="M92" s="103">
        <v>5.98084363636364</v>
      </c>
      <c r="N92" s="113" t="s">
        <v>22</v>
      </c>
      <c r="O92" s="107" t="s">
        <v>37</v>
      </c>
    </row>
    <row r="93" ht="54.75" spans="1:15">
      <c r="A93" s="86">
        <v>79</v>
      </c>
      <c r="B93" s="87" t="s">
        <v>121</v>
      </c>
      <c r="C93" s="91" t="s">
        <v>16</v>
      </c>
      <c r="D93" s="89" t="s">
        <v>17</v>
      </c>
      <c r="E93" s="89" t="s">
        <v>18</v>
      </c>
      <c r="F93" s="90" t="s">
        <v>19</v>
      </c>
      <c r="G93" s="33" t="s">
        <v>89</v>
      </c>
      <c r="H93" s="91" t="s">
        <v>21</v>
      </c>
      <c r="I93" s="91">
        <v>14.95</v>
      </c>
      <c r="J93" s="91">
        <v>1</v>
      </c>
      <c r="K93" s="91">
        <f t="shared" si="11"/>
        <v>14.95</v>
      </c>
      <c r="L93" s="102">
        <v>8.35</v>
      </c>
      <c r="M93" s="103">
        <v>149.799</v>
      </c>
      <c r="N93" s="104" t="s">
        <v>22</v>
      </c>
      <c r="O93" s="48" t="s">
        <v>23</v>
      </c>
    </row>
    <row r="94" ht="54.75" spans="1:15">
      <c r="A94" s="92">
        <v>80</v>
      </c>
      <c r="B94" s="93"/>
      <c r="C94" s="96"/>
      <c r="D94" s="95" t="s">
        <v>24</v>
      </c>
      <c r="E94" s="95" t="s">
        <v>18</v>
      </c>
      <c r="F94" s="43" t="s">
        <v>19</v>
      </c>
      <c r="G94" s="33" t="s">
        <v>89</v>
      </c>
      <c r="H94" s="96" t="s">
        <v>21</v>
      </c>
      <c r="I94" s="96">
        <v>18.8</v>
      </c>
      <c r="J94" s="96">
        <v>1</v>
      </c>
      <c r="K94" s="96">
        <f t="shared" si="11"/>
        <v>18.8</v>
      </c>
      <c r="L94" s="105">
        <v>8.35</v>
      </c>
      <c r="M94" s="103">
        <v>188.376</v>
      </c>
      <c r="N94" s="106" t="s">
        <v>22</v>
      </c>
      <c r="O94" s="48" t="s">
        <v>23</v>
      </c>
    </row>
    <row r="95" ht="54.75" spans="1:15">
      <c r="A95" s="86">
        <v>81</v>
      </c>
      <c r="B95" s="93"/>
      <c r="C95" s="96"/>
      <c r="D95" s="95" t="s">
        <v>25</v>
      </c>
      <c r="E95" s="95" t="s">
        <v>18</v>
      </c>
      <c r="F95" s="43" t="s">
        <v>19</v>
      </c>
      <c r="G95" s="33" t="s">
        <v>89</v>
      </c>
      <c r="H95" s="96" t="s">
        <v>21</v>
      </c>
      <c r="I95" s="96">
        <v>1.3</v>
      </c>
      <c r="J95" s="96">
        <v>2</v>
      </c>
      <c r="K95" s="96">
        <f t="shared" si="11"/>
        <v>2.6</v>
      </c>
      <c r="L95" s="105">
        <v>8.35</v>
      </c>
      <c r="M95" s="103">
        <v>26.052</v>
      </c>
      <c r="N95" s="106" t="s">
        <v>22</v>
      </c>
      <c r="O95" s="48" t="s">
        <v>23</v>
      </c>
    </row>
    <row r="96" ht="54.75" spans="1:15">
      <c r="A96" s="97"/>
      <c r="B96" s="93"/>
      <c r="C96" s="96"/>
      <c r="D96" s="95" t="s">
        <v>113</v>
      </c>
      <c r="E96" s="95" t="s">
        <v>114</v>
      </c>
      <c r="F96" s="39" t="s">
        <v>115</v>
      </c>
      <c r="G96" s="33" t="s">
        <v>89</v>
      </c>
      <c r="H96" s="96" t="s">
        <v>90</v>
      </c>
      <c r="I96" s="96">
        <v>21.49</v>
      </c>
      <c r="J96" s="96">
        <v>0.8</v>
      </c>
      <c r="K96" s="27">
        <f t="shared" ref="K96:K97" si="12">J96*I96</f>
        <v>17.192</v>
      </c>
      <c r="L96" s="105">
        <v>50.1</v>
      </c>
      <c r="M96" s="103">
        <v>1033.58304</v>
      </c>
      <c r="N96" s="106" t="s">
        <v>22</v>
      </c>
      <c r="O96" s="48" t="s">
        <v>23</v>
      </c>
    </row>
    <row r="97" ht="84" customHeight="1" spans="1:15">
      <c r="A97" s="97"/>
      <c r="B97" s="93"/>
      <c r="C97" s="96"/>
      <c r="D97" s="95" t="s">
        <v>113</v>
      </c>
      <c r="E97" s="95" t="s">
        <v>114</v>
      </c>
      <c r="F97" s="39" t="s">
        <v>115</v>
      </c>
      <c r="G97" s="44" t="s">
        <v>36</v>
      </c>
      <c r="H97" s="96" t="s">
        <v>90</v>
      </c>
      <c r="I97" s="96">
        <v>21.49</v>
      </c>
      <c r="J97" s="27">
        <v>0.2</v>
      </c>
      <c r="K97" s="27">
        <f t="shared" si="12"/>
        <v>4.298</v>
      </c>
      <c r="L97" s="105">
        <v>50.1</v>
      </c>
      <c r="M97" s="103">
        <v>258.39576</v>
      </c>
      <c r="N97" s="106" t="s">
        <v>22</v>
      </c>
      <c r="O97" s="107" t="s">
        <v>37</v>
      </c>
    </row>
    <row r="98" ht="54.75" spans="1:15">
      <c r="A98" s="92">
        <v>82</v>
      </c>
      <c r="B98" s="93"/>
      <c r="C98" s="96"/>
      <c r="D98" s="95" t="s">
        <v>26</v>
      </c>
      <c r="E98" s="95" t="s">
        <v>27</v>
      </c>
      <c r="F98" s="43" t="s">
        <v>47</v>
      </c>
      <c r="G98" s="33" t="s">
        <v>89</v>
      </c>
      <c r="H98" s="96" t="s">
        <v>21</v>
      </c>
      <c r="I98" s="96">
        <f>I95+0.1</f>
        <v>1.4</v>
      </c>
      <c r="J98" s="96">
        <v>16</v>
      </c>
      <c r="K98" s="96">
        <f t="shared" si="11"/>
        <v>22.4</v>
      </c>
      <c r="L98" s="105">
        <v>14.54</v>
      </c>
      <c r="M98" s="103">
        <v>390.8352</v>
      </c>
      <c r="N98" s="106" t="s">
        <v>22</v>
      </c>
      <c r="O98" s="48" t="s">
        <v>23</v>
      </c>
    </row>
    <row r="99" ht="54.75" spans="1:15">
      <c r="A99" s="86">
        <v>83</v>
      </c>
      <c r="B99" s="93"/>
      <c r="C99" s="96"/>
      <c r="D99" s="95" t="s">
        <v>29</v>
      </c>
      <c r="E99" s="95" t="s">
        <v>30</v>
      </c>
      <c r="F99" s="43" t="s">
        <v>31</v>
      </c>
      <c r="G99" s="33" t="s">
        <v>89</v>
      </c>
      <c r="H99" s="96" t="s">
        <v>32</v>
      </c>
      <c r="I99" s="27">
        <v>3.38</v>
      </c>
      <c r="J99" s="27">
        <v>1</v>
      </c>
      <c r="K99" s="27">
        <v>3.38</v>
      </c>
      <c r="L99" s="105">
        <v>94.2</v>
      </c>
      <c r="M99" s="103">
        <v>382.0752</v>
      </c>
      <c r="N99" s="106" t="s">
        <v>22</v>
      </c>
      <c r="O99" s="48" t="s">
        <v>23</v>
      </c>
    </row>
    <row r="100" ht="84" customHeight="1" spans="1:15">
      <c r="A100" s="92">
        <v>84</v>
      </c>
      <c r="B100" s="93"/>
      <c r="C100" s="96" t="s">
        <v>33</v>
      </c>
      <c r="D100" s="95" t="s">
        <v>34</v>
      </c>
      <c r="E100" s="95" t="s">
        <v>18</v>
      </c>
      <c r="F100" s="43" t="s">
        <v>35</v>
      </c>
      <c r="G100" s="44" t="s">
        <v>36</v>
      </c>
      <c r="H100" s="96" t="s">
        <v>21</v>
      </c>
      <c r="I100" s="96">
        <v>1.238</v>
      </c>
      <c r="J100" s="96">
        <v>24</v>
      </c>
      <c r="K100" s="105">
        <f t="shared" ref="K100:K113" si="13">I100*J100</f>
        <v>29.712</v>
      </c>
      <c r="L100" s="105">
        <v>3.77</v>
      </c>
      <c r="M100" s="103">
        <v>26.8834176</v>
      </c>
      <c r="N100" s="106" t="s">
        <v>22</v>
      </c>
      <c r="O100" s="107" t="s">
        <v>37</v>
      </c>
    </row>
    <row r="101" ht="84" customHeight="1" spans="1:15">
      <c r="A101" s="86">
        <v>85</v>
      </c>
      <c r="B101" s="93"/>
      <c r="C101" s="96"/>
      <c r="D101" s="95" t="s">
        <v>38</v>
      </c>
      <c r="E101" s="95" t="s">
        <v>39</v>
      </c>
      <c r="F101" s="43" t="s">
        <v>40</v>
      </c>
      <c r="G101" s="44" t="s">
        <v>36</v>
      </c>
      <c r="H101" s="96" t="s">
        <v>21</v>
      </c>
      <c r="I101" s="96">
        <f>I94+I95*2</f>
        <v>21.4</v>
      </c>
      <c r="J101" s="96">
        <v>1</v>
      </c>
      <c r="K101" s="96">
        <f t="shared" si="13"/>
        <v>21.4</v>
      </c>
      <c r="L101" s="105">
        <v>3.84</v>
      </c>
      <c r="M101" s="103">
        <v>19.72224</v>
      </c>
      <c r="N101" s="106" t="s">
        <v>22</v>
      </c>
      <c r="O101" s="107" t="s">
        <v>37</v>
      </c>
    </row>
    <row r="102" ht="84" customHeight="1" spans="1:15">
      <c r="A102" s="92">
        <v>86</v>
      </c>
      <c r="B102" s="93"/>
      <c r="C102" s="96"/>
      <c r="D102" s="95" t="s">
        <v>41</v>
      </c>
      <c r="E102" s="95" t="s">
        <v>42</v>
      </c>
      <c r="F102" s="43" t="s">
        <v>43</v>
      </c>
      <c r="G102" s="44" t="s">
        <v>36</v>
      </c>
      <c r="H102" s="96" t="s">
        <v>21</v>
      </c>
      <c r="I102" s="96">
        <f>I101</f>
        <v>21.4</v>
      </c>
      <c r="J102" s="96">
        <v>2</v>
      </c>
      <c r="K102" s="96">
        <f t="shared" si="13"/>
        <v>42.8</v>
      </c>
      <c r="L102" s="105">
        <v>0.94</v>
      </c>
      <c r="M102" s="103">
        <v>9.65568</v>
      </c>
      <c r="N102" s="106" t="s">
        <v>22</v>
      </c>
      <c r="O102" s="107" t="s">
        <v>37</v>
      </c>
    </row>
    <row r="103" ht="84" customHeight="1" spans="1:15">
      <c r="A103" s="86">
        <v>87</v>
      </c>
      <c r="B103" s="93"/>
      <c r="C103" s="96"/>
      <c r="D103" s="95" t="s">
        <v>44</v>
      </c>
      <c r="E103" s="95" t="s">
        <v>42</v>
      </c>
      <c r="F103" s="43" t="s">
        <v>45</v>
      </c>
      <c r="G103" s="44" t="s">
        <v>36</v>
      </c>
      <c r="H103" s="96" t="s">
        <v>21</v>
      </c>
      <c r="I103" s="96">
        <f>I101</f>
        <v>21.4</v>
      </c>
      <c r="J103" s="96">
        <v>1</v>
      </c>
      <c r="K103" s="96">
        <f t="shared" si="13"/>
        <v>21.4</v>
      </c>
      <c r="L103" s="108">
        <v>3.92</v>
      </c>
      <c r="M103" s="103">
        <v>20.13312</v>
      </c>
      <c r="N103" s="106" t="s">
        <v>22</v>
      </c>
      <c r="O103" s="107" t="s">
        <v>37</v>
      </c>
    </row>
    <row r="104" ht="84" customHeight="1" spans="1:15">
      <c r="A104" s="92">
        <v>88</v>
      </c>
      <c r="B104" s="93"/>
      <c r="C104" s="96" t="s">
        <v>48</v>
      </c>
      <c r="D104" s="95" t="s">
        <v>49</v>
      </c>
      <c r="E104" s="95" t="s">
        <v>18</v>
      </c>
      <c r="F104" s="43" t="s">
        <v>57</v>
      </c>
      <c r="G104" s="44" t="s">
        <v>36</v>
      </c>
      <c r="H104" s="96" t="s">
        <v>21</v>
      </c>
      <c r="I104" s="96">
        <v>5.1</v>
      </c>
      <c r="J104" s="96">
        <v>2</v>
      </c>
      <c r="K104" s="96">
        <f t="shared" si="13"/>
        <v>10.2</v>
      </c>
      <c r="L104" s="105">
        <v>3.77</v>
      </c>
      <c r="M104" s="103">
        <v>9.22896</v>
      </c>
      <c r="N104" s="106" t="s">
        <v>22</v>
      </c>
      <c r="O104" s="107" t="s">
        <v>37</v>
      </c>
    </row>
    <row r="105" ht="84" customHeight="1" spans="1:15">
      <c r="A105" s="86">
        <v>89</v>
      </c>
      <c r="B105" s="93"/>
      <c r="C105" s="96"/>
      <c r="D105" s="95" t="s">
        <v>50</v>
      </c>
      <c r="E105" s="95" t="s">
        <v>51</v>
      </c>
      <c r="F105" s="95" t="s">
        <v>52</v>
      </c>
      <c r="G105" s="44" t="s">
        <v>36</v>
      </c>
      <c r="H105" s="96" t="s">
        <v>21</v>
      </c>
      <c r="I105" s="96">
        <v>0.5</v>
      </c>
      <c r="J105" s="109">
        <f>I104/0.3</f>
        <v>17</v>
      </c>
      <c r="K105" s="110">
        <f t="shared" si="13"/>
        <v>8.5</v>
      </c>
      <c r="L105" s="105">
        <v>2.47</v>
      </c>
      <c r="M105" s="103">
        <v>5.0388</v>
      </c>
      <c r="N105" s="106" t="s">
        <v>22</v>
      </c>
      <c r="O105" s="107" t="s">
        <v>37</v>
      </c>
    </row>
    <row r="106" ht="84" customHeight="1" spans="1:15">
      <c r="A106" s="92">
        <v>90</v>
      </c>
      <c r="B106" s="93"/>
      <c r="C106" s="96"/>
      <c r="D106" s="95" t="s">
        <v>53</v>
      </c>
      <c r="E106" s="95" t="s">
        <v>42</v>
      </c>
      <c r="F106" s="95" t="s">
        <v>43</v>
      </c>
      <c r="G106" s="44" t="s">
        <v>36</v>
      </c>
      <c r="H106" s="96" t="s">
        <v>21</v>
      </c>
      <c r="I106" s="96">
        <f>I104-2</f>
        <v>3.1</v>
      </c>
      <c r="J106" s="96">
        <v>5</v>
      </c>
      <c r="K106" s="96">
        <f t="shared" si="13"/>
        <v>15.5</v>
      </c>
      <c r="L106" s="105">
        <v>0.94</v>
      </c>
      <c r="M106" s="103">
        <v>3.4968</v>
      </c>
      <c r="N106" s="106" t="s">
        <v>22</v>
      </c>
      <c r="O106" s="107" t="s">
        <v>37</v>
      </c>
    </row>
    <row r="107" ht="84" customHeight="1" spans="1:15">
      <c r="A107" s="86">
        <v>91</v>
      </c>
      <c r="B107" s="98"/>
      <c r="C107" s="99"/>
      <c r="D107" s="100" t="s">
        <v>54</v>
      </c>
      <c r="E107" s="100" t="s">
        <v>42</v>
      </c>
      <c r="F107" s="100" t="s">
        <v>55</v>
      </c>
      <c r="G107" s="44" t="s">
        <v>36</v>
      </c>
      <c r="H107" s="99" t="s">
        <v>21</v>
      </c>
      <c r="I107" s="99">
        <v>1.8</v>
      </c>
      <c r="J107" s="111">
        <f>I106/0.55+1</f>
        <v>6.63636363636363</v>
      </c>
      <c r="K107" s="111">
        <f t="shared" si="13"/>
        <v>11.9454545454545</v>
      </c>
      <c r="L107" s="112">
        <v>1.57</v>
      </c>
      <c r="M107" s="103">
        <v>4.50104727272727</v>
      </c>
      <c r="N107" s="113" t="s">
        <v>22</v>
      </c>
      <c r="O107" s="107" t="s">
        <v>37</v>
      </c>
    </row>
    <row r="108" ht="54.75" spans="1:15">
      <c r="A108" s="92">
        <v>92</v>
      </c>
      <c r="B108" s="87" t="s">
        <v>122</v>
      </c>
      <c r="C108" s="91" t="s">
        <v>16</v>
      </c>
      <c r="D108" s="89" t="s">
        <v>17</v>
      </c>
      <c r="E108" s="89" t="s">
        <v>18</v>
      </c>
      <c r="F108" s="90" t="s">
        <v>19</v>
      </c>
      <c r="G108" s="33" t="s">
        <v>89</v>
      </c>
      <c r="H108" s="91" t="s">
        <v>21</v>
      </c>
      <c r="I108" s="91">
        <v>5.4</v>
      </c>
      <c r="J108" s="91">
        <v>1</v>
      </c>
      <c r="K108" s="91">
        <f t="shared" si="13"/>
        <v>5.4</v>
      </c>
      <c r="L108" s="102">
        <v>8.35</v>
      </c>
      <c r="M108" s="103">
        <v>54.108</v>
      </c>
      <c r="N108" s="104" t="s">
        <v>22</v>
      </c>
      <c r="O108" s="48" t="s">
        <v>23</v>
      </c>
    </row>
    <row r="109" ht="54.75" spans="1:15">
      <c r="A109" s="86">
        <v>93</v>
      </c>
      <c r="B109" s="93"/>
      <c r="C109" s="96"/>
      <c r="D109" s="95" t="s">
        <v>24</v>
      </c>
      <c r="E109" s="95" t="s">
        <v>18</v>
      </c>
      <c r="F109" s="43" t="s">
        <v>19</v>
      </c>
      <c r="G109" s="33" t="s">
        <v>89</v>
      </c>
      <c r="H109" s="96" t="s">
        <v>21</v>
      </c>
      <c r="I109" s="96">
        <v>6.13</v>
      </c>
      <c r="J109" s="96">
        <v>1</v>
      </c>
      <c r="K109" s="96">
        <f t="shared" si="13"/>
        <v>6.13</v>
      </c>
      <c r="L109" s="105">
        <v>8.35</v>
      </c>
      <c r="M109" s="103">
        <v>61.4226</v>
      </c>
      <c r="N109" s="106" t="s">
        <v>22</v>
      </c>
      <c r="O109" s="48" t="s">
        <v>23</v>
      </c>
    </row>
    <row r="110" ht="54.75" spans="1:15">
      <c r="A110" s="92">
        <v>94</v>
      </c>
      <c r="B110" s="93"/>
      <c r="C110" s="96"/>
      <c r="D110" s="95" t="s">
        <v>25</v>
      </c>
      <c r="E110" s="95" t="s">
        <v>18</v>
      </c>
      <c r="F110" s="43" t="s">
        <v>19</v>
      </c>
      <c r="G110" s="33" t="s">
        <v>89</v>
      </c>
      <c r="H110" s="96" t="s">
        <v>21</v>
      </c>
      <c r="I110" s="96">
        <v>0.9</v>
      </c>
      <c r="J110" s="96">
        <v>2</v>
      </c>
      <c r="K110" s="96">
        <f t="shared" si="13"/>
        <v>1.8</v>
      </c>
      <c r="L110" s="105">
        <v>8.35</v>
      </c>
      <c r="M110" s="103">
        <v>18.036</v>
      </c>
      <c r="N110" s="106" t="s">
        <v>22</v>
      </c>
      <c r="O110" s="48" t="s">
        <v>23</v>
      </c>
    </row>
    <row r="111" ht="54.75" spans="1:15">
      <c r="A111" s="97"/>
      <c r="B111" s="93"/>
      <c r="C111" s="96"/>
      <c r="D111" s="95" t="s">
        <v>113</v>
      </c>
      <c r="E111" s="95" t="s">
        <v>114</v>
      </c>
      <c r="F111" s="39" t="s">
        <v>115</v>
      </c>
      <c r="G111" s="33" t="s">
        <v>89</v>
      </c>
      <c r="H111" s="96" t="s">
        <v>90</v>
      </c>
      <c r="I111" s="96">
        <v>5.14</v>
      </c>
      <c r="J111" s="96">
        <v>0.8</v>
      </c>
      <c r="K111" s="27">
        <f t="shared" ref="K111:K112" si="14">J111*I111</f>
        <v>4.112</v>
      </c>
      <c r="L111" s="105">
        <v>50.1</v>
      </c>
      <c r="M111" s="103">
        <v>247.21344</v>
      </c>
      <c r="N111" s="106" t="s">
        <v>22</v>
      </c>
      <c r="O111" s="48" t="s">
        <v>23</v>
      </c>
    </row>
    <row r="112" ht="84" customHeight="1" spans="1:15">
      <c r="A112" s="97"/>
      <c r="B112" s="93"/>
      <c r="C112" s="96"/>
      <c r="D112" s="95" t="s">
        <v>113</v>
      </c>
      <c r="E112" s="95" t="s">
        <v>114</v>
      </c>
      <c r="F112" s="39" t="s">
        <v>115</v>
      </c>
      <c r="G112" s="44" t="s">
        <v>36</v>
      </c>
      <c r="H112" s="96" t="s">
        <v>90</v>
      </c>
      <c r="I112" s="96">
        <v>5.14</v>
      </c>
      <c r="J112" s="27">
        <v>0.2</v>
      </c>
      <c r="K112" s="27">
        <f t="shared" si="14"/>
        <v>1.028</v>
      </c>
      <c r="L112" s="105">
        <v>50.1</v>
      </c>
      <c r="M112" s="103">
        <v>61.80336</v>
      </c>
      <c r="N112" s="106" t="s">
        <v>22</v>
      </c>
      <c r="O112" s="107" t="s">
        <v>37</v>
      </c>
    </row>
    <row r="113" ht="54.75" spans="1:15">
      <c r="A113" s="86">
        <v>95</v>
      </c>
      <c r="B113" s="93"/>
      <c r="C113" s="96"/>
      <c r="D113" s="95" t="s">
        <v>26</v>
      </c>
      <c r="E113" s="95" t="s">
        <v>27</v>
      </c>
      <c r="F113" s="43" t="s">
        <v>47</v>
      </c>
      <c r="G113" s="33" t="s">
        <v>89</v>
      </c>
      <c r="H113" s="96" t="s">
        <v>21</v>
      </c>
      <c r="I113" s="96">
        <f>I110+0.1</f>
        <v>1</v>
      </c>
      <c r="J113" s="96">
        <v>5</v>
      </c>
      <c r="K113" s="96">
        <f t="shared" si="13"/>
        <v>5</v>
      </c>
      <c r="L113" s="105">
        <v>14.54</v>
      </c>
      <c r="M113" s="103">
        <v>87.24</v>
      </c>
      <c r="N113" s="106" t="s">
        <v>22</v>
      </c>
      <c r="O113" s="48" t="s">
        <v>23</v>
      </c>
    </row>
    <row r="114" ht="54.75" spans="1:15">
      <c r="A114" s="92">
        <v>96</v>
      </c>
      <c r="B114" s="93"/>
      <c r="C114" s="96"/>
      <c r="D114" s="95" t="s">
        <v>29</v>
      </c>
      <c r="E114" s="95" t="s">
        <v>30</v>
      </c>
      <c r="F114" s="43" t="s">
        <v>31</v>
      </c>
      <c r="G114" s="33" t="s">
        <v>89</v>
      </c>
      <c r="H114" s="96" t="s">
        <v>32</v>
      </c>
      <c r="I114" s="27">
        <v>3.38</v>
      </c>
      <c r="J114" s="27">
        <v>1</v>
      </c>
      <c r="K114" s="27">
        <v>3.38</v>
      </c>
      <c r="L114" s="105">
        <v>94.2</v>
      </c>
      <c r="M114" s="103">
        <v>382.0752</v>
      </c>
      <c r="N114" s="106" t="s">
        <v>22</v>
      </c>
      <c r="O114" s="48" t="s">
        <v>23</v>
      </c>
    </row>
    <row r="115" ht="84" customHeight="1" spans="1:15">
      <c r="A115" s="86">
        <v>97</v>
      </c>
      <c r="B115" s="93"/>
      <c r="C115" s="96" t="s">
        <v>33</v>
      </c>
      <c r="D115" s="95" t="s">
        <v>34</v>
      </c>
      <c r="E115" s="95" t="s">
        <v>18</v>
      </c>
      <c r="F115" s="43" t="s">
        <v>35</v>
      </c>
      <c r="G115" s="44" t="s">
        <v>36</v>
      </c>
      <c r="H115" s="96" t="s">
        <v>21</v>
      </c>
      <c r="I115" s="96">
        <v>1.238</v>
      </c>
      <c r="J115" s="96">
        <v>11</v>
      </c>
      <c r="K115" s="105">
        <f t="shared" ref="K115:K128" si="15">I115*J115</f>
        <v>13.618</v>
      </c>
      <c r="L115" s="105">
        <v>3.77</v>
      </c>
      <c r="M115" s="103">
        <v>12.3215664</v>
      </c>
      <c r="N115" s="106" t="s">
        <v>22</v>
      </c>
      <c r="O115" s="107" t="s">
        <v>37</v>
      </c>
    </row>
    <row r="116" ht="84" customHeight="1" spans="1:15">
      <c r="A116" s="92">
        <v>98</v>
      </c>
      <c r="B116" s="93"/>
      <c r="C116" s="96"/>
      <c r="D116" s="95" t="s">
        <v>38</v>
      </c>
      <c r="E116" s="95" t="s">
        <v>39</v>
      </c>
      <c r="F116" s="43" t="s">
        <v>40</v>
      </c>
      <c r="G116" s="44" t="s">
        <v>36</v>
      </c>
      <c r="H116" s="96" t="s">
        <v>21</v>
      </c>
      <c r="I116" s="96">
        <v>8</v>
      </c>
      <c r="J116" s="96">
        <v>1</v>
      </c>
      <c r="K116" s="96">
        <f t="shared" si="15"/>
        <v>8</v>
      </c>
      <c r="L116" s="105">
        <v>3.84</v>
      </c>
      <c r="M116" s="103">
        <v>7.3728</v>
      </c>
      <c r="N116" s="106" t="s">
        <v>22</v>
      </c>
      <c r="O116" s="107" t="s">
        <v>37</v>
      </c>
    </row>
    <row r="117" ht="84" customHeight="1" spans="1:15">
      <c r="A117" s="86">
        <v>99</v>
      </c>
      <c r="B117" s="93"/>
      <c r="C117" s="96"/>
      <c r="D117" s="95" t="s">
        <v>41</v>
      </c>
      <c r="E117" s="95" t="s">
        <v>42</v>
      </c>
      <c r="F117" s="43" t="s">
        <v>43</v>
      </c>
      <c r="G117" s="44" t="s">
        <v>36</v>
      </c>
      <c r="H117" s="96" t="s">
        <v>21</v>
      </c>
      <c r="I117" s="96">
        <f>I116</f>
        <v>8</v>
      </c>
      <c r="J117" s="96">
        <v>2</v>
      </c>
      <c r="K117" s="96">
        <f t="shared" si="15"/>
        <v>16</v>
      </c>
      <c r="L117" s="105">
        <v>0.94</v>
      </c>
      <c r="M117" s="103">
        <v>3.6096</v>
      </c>
      <c r="N117" s="106" t="s">
        <v>22</v>
      </c>
      <c r="O117" s="107" t="s">
        <v>37</v>
      </c>
    </row>
    <row r="118" ht="84" customHeight="1" spans="1:15">
      <c r="A118" s="92">
        <v>100</v>
      </c>
      <c r="B118" s="93"/>
      <c r="C118" s="96"/>
      <c r="D118" s="95" t="s">
        <v>44</v>
      </c>
      <c r="E118" s="95" t="s">
        <v>42</v>
      </c>
      <c r="F118" s="43" t="s">
        <v>45</v>
      </c>
      <c r="G118" s="44" t="s">
        <v>36</v>
      </c>
      <c r="H118" s="96" t="s">
        <v>21</v>
      </c>
      <c r="I118" s="96">
        <f>I116</f>
        <v>8</v>
      </c>
      <c r="J118" s="96">
        <v>1</v>
      </c>
      <c r="K118" s="96">
        <f t="shared" si="15"/>
        <v>8</v>
      </c>
      <c r="L118" s="108">
        <v>3.92</v>
      </c>
      <c r="M118" s="103">
        <v>7.5264</v>
      </c>
      <c r="N118" s="106" t="s">
        <v>22</v>
      </c>
      <c r="O118" s="107" t="s">
        <v>37</v>
      </c>
    </row>
    <row r="119" ht="84" customHeight="1" spans="1:15">
      <c r="A119" s="86">
        <v>101</v>
      </c>
      <c r="B119" s="93"/>
      <c r="C119" s="96" t="s">
        <v>48</v>
      </c>
      <c r="D119" s="95" t="s">
        <v>49</v>
      </c>
      <c r="E119" s="95" t="s">
        <v>18</v>
      </c>
      <c r="F119" s="43" t="s">
        <v>57</v>
      </c>
      <c r="G119" s="44" t="s">
        <v>36</v>
      </c>
      <c r="H119" s="96" t="s">
        <v>21</v>
      </c>
      <c r="I119" s="96">
        <v>5.1</v>
      </c>
      <c r="J119" s="96">
        <v>2</v>
      </c>
      <c r="K119" s="96">
        <f t="shared" si="15"/>
        <v>10.2</v>
      </c>
      <c r="L119" s="105">
        <v>3.77</v>
      </c>
      <c r="M119" s="103">
        <v>9.22896</v>
      </c>
      <c r="N119" s="106" t="s">
        <v>22</v>
      </c>
      <c r="O119" s="107" t="s">
        <v>37</v>
      </c>
    </row>
    <row r="120" ht="84" customHeight="1" spans="1:15">
      <c r="A120" s="92">
        <v>102</v>
      </c>
      <c r="B120" s="93"/>
      <c r="C120" s="96"/>
      <c r="D120" s="95" t="s">
        <v>50</v>
      </c>
      <c r="E120" s="95" t="s">
        <v>51</v>
      </c>
      <c r="F120" s="95" t="s">
        <v>52</v>
      </c>
      <c r="G120" s="44" t="s">
        <v>36</v>
      </c>
      <c r="H120" s="96" t="s">
        <v>21</v>
      </c>
      <c r="I120" s="96">
        <v>0.5</v>
      </c>
      <c r="J120" s="109">
        <f>I119/0.3</f>
        <v>17</v>
      </c>
      <c r="K120" s="110">
        <f t="shared" si="15"/>
        <v>8.5</v>
      </c>
      <c r="L120" s="105">
        <v>2.47</v>
      </c>
      <c r="M120" s="103">
        <v>5.0388</v>
      </c>
      <c r="N120" s="106" t="s">
        <v>22</v>
      </c>
      <c r="O120" s="107" t="s">
        <v>37</v>
      </c>
    </row>
    <row r="121" ht="84" customHeight="1" spans="1:15">
      <c r="A121" s="86">
        <v>103</v>
      </c>
      <c r="B121" s="93"/>
      <c r="C121" s="96"/>
      <c r="D121" s="95" t="s">
        <v>53</v>
      </c>
      <c r="E121" s="95" t="s">
        <v>42</v>
      </c>
      <c r="F121" s="95" t="s">
        <v>43</v>
      </c>
      <c r="G121" s="44" t="s">
        <v>36</v>
      </c>
      <c r="H121" s="96" t="s">
        <v>21</v>
      </c>
      <c r="I121" s="96">
        <f>I119-2</f>
        <v>3.1</v>
      </c>
      <c r="J121" s="96">
        <v>5</v>
      </c>
      <c r="K121" s="96">
        <f t="shared" si="15"/>
        <v>15.5</v>
      </c>
      <c r="L121" s="105">
        <v>0.94</v>
      </c>
      <c r="M121" s="103">
        <v>3.4968</v>
      </c>
      <c r="N121" s="106" t="s">
        <v>22</v>
      </c>
      <c r="O121" s="107" t="s">
        <v>37</v>
      </c>
    </row>
    <row r="122" ht="84" customHeight="1" spans="1:15">
      <c r="A122" s="92">
        <v>104</v>
      </c>
      <c r="B122" s="98"/>
      <c r="C122" s="99"/>
      <c r="D122" s="100" t="s">
        <v>54</v>
      </c>
      <c r="E122" s="100" t="s">
        <v>42</v>
      </c>
      <c r="F122" s="100" t="s">
        <v>55</v>
      </c>
      <c r="G122" s="44" t="s">
        <v>36</v>
      </c>
      <c r="H122" s="99" t="s">
        <v>21</v>
      </c>
      <c r="I122" s="99">
        <v>1.8</v>
      </c>
      <c r="J122" s="111">
        <f>I121/0.55+1</f>
        <v>6.63636363636363</v>
      </c>
      <c r="K122" s="111">
        <f t="shared" si="15"/>
        <v>11.9454545454545</v>
      </c>
      <c r="L122" s="112">
        <v>1.57</v>
      </c>
      <c r="M122" s="103">
        <v>4.50104727272727</v>
      </c>
      <c r="N122" s="113" t="s">
        <v>22</v>
      </c>
      <c r="O122" s="107" t="s">
        <v>37</v>
      </c>
    </row>
    <row r="123" ht="54.75" spans="1:15">
      <c r="A123" s="86">
        <v>105</v>
      </c>
      <c r="B123" s="87" t="s">
        <v>123</v>
      </c>
      <c r="C123" s="91" t="s">
        <v>16</v>
      </c>
      <c r="D123" s="89" t="s">
        <v>17</v>
      </c>
      <c r="E123" s="89" t="s">
        <v>18</v>
      </c>
      <c r="F123" s="90" t="s">
        <v>19</v>
      </c>
      <c r="G123" s="33" t="s">
        <v>89</v>
      </c>
      <c r="H123" s="91" t="s">
        <v>21</v>
      </c>
      <c r="I123" s="91">
        <v>2.7</v>
      </c>
      <c r="J123" s="91">
        <v>1</v>
      </c>
      <c r="K123" s="91">
        <f t="shared" si="15"/>
        <v>2.7</v>
      </c>
      <c r="L123" s="102">
        <v>8.35</v>
      </c>
      <c r="M123" s="103">
        <v>27.054</v>
      </c>
      <c r="N123" s="104" t="s">
        <v>22</v>
      </c>
      <c r="O123" s="48" t="s">
        <v>23</v>
      </c>
    </row>
    <row r="124" ht="54.75" spans="1:15">
      <c r="A124" s="92">
        <v>106</v>
      </c>
      <c r="B124" s="93"/>
      <c r="C124" s="96"/>
      <c r="D124" s="95" t="s">
        <v>24</v>
      </c>
      <c r="E124" s="95" t="s">
        <v>18</v>
      </c>
      <c r="F124" s="43" t="s">
        <v>19</v>
      </c>
      <c r="G124" s="33" t="s">
        <v>89</v>
      </c>
      <c r="H124" s="96" t="s">
        <v>21</v>
      </c>
      <c r="I124" s="96">
        <v>3.2</v>
      </c>
      <c r="J124" s="96">
        <v>1</v>
      </c>
      <c r="K124" s="96">
        <f t="shared" si="15"/>
        <v>3.2</v>
      </c>
      <c r="L124" s="105">
        <v>8.35</v>
      </c>
      <c r="M124" s="103">
        <v>32.064</v>
      </c>
      <c r="N124" s="106" t="s">
        <v>22</v>
      </c>
      <c r="O124" s="48" t="s">
        <v>23</v>
      </c>
    </row>
    <row r="125" ht="54.75" spans="1:15">
      <c r="A125" s="86">
        <v>107</v>
      </c>
      <c r="B125" s="93"/>
      <c r="C125" s="96"/>
      <c r="D125" s="95" t="s">
        <v>25</v>
      </c>
      <c r="E125" s="95" t="s">
        <v>18</v>
      </c>
      <c r="F125" s="43" t="s">
        <v>19</v>
      </c>
      <c r="G125" s="33" t="s">
        <v>89</v>
      </c>
      <c r="H125" s="96" t="s">
        <v>21</v>
      </c>
      <c r="I125" s="96">
        <v>0.9</v>
      </c>
      <c r="J125" s="96">
        <v>2</v>
      </c>
      <c r="K125" s="96">
        <f t="shared" si="15"/>
        <v>1.8</v>
      </c>
      <c r="L125" s="105">
        <v>8.35</v>
      </c>
      <c r="M125" s="103">
        <v>18.036</v>
      </c>
      <c r="N125" s="106" t="s">
        <v>22</v>
      </c>
      <c r="O125" s="48" t="s">
        <v>23</v>
      </c>
    </row>
    <row r="126" ht="54.75" spans="1:15">
      <c r="A126" s="97"/>
      <c r="B126" s="93"/>
      <c r="C126" s="96"/>
      <c r="D126" s="95" t="s">
        <v>113</v>
      </c>
      <c r="E126" s="95" t="s">
        <v>114</v>
      </c>
      <c r="F126" s="39" t="s">
        <v>115</v>
      </c>
      <c r="G126" s="33" t="s">
        <v>89</v>
      </c>
      <c r="H126" s="96" t="s">
        <v>90</v>
      </c>
      <c r="I126" s="96">
        <v>2.48</v>
      </c>
      <c r="J126" s="96">
        <v>0.8</v>
      </c>
      <c r="K126" s="27">
        <f t="shared" ref="K126:K127" si="16">J126*I126</f>
        <v>1.984</v>
      </c>
      <c r="L126" s="105">
        <v>50.1</v>
      </c>
      <c r="M126" s="103">
        <v>119.27808</v>
      </c>
      <c r="N126" s="106" t="s">
        <v>22</v>
      </c>
      <c r="O126" s="48" t="s">
        <v>23</v>
      </c>
    </row>
    <row r="127" ht="84" customHeight="1" spans="1:15">
      <c r="A127" s="97"/>
      <c r="B127" s="93"/>
      <c r="C127" s="96"/>
      <c r="D127" s="95" t="s">
        <v>113</v>
      </c>
      <c r="E127" s="95" t="s">
        <v>114</v>
      </c>
      <c r="F127" s="39" t="s">
        <v>115</v>
      </c>
      <c r="G127" s="44" t="s">
        <v>36</v>
      </c>
      <c r="H127" s="96" t="s">
        <v>90</v>
      </c>
      <c r="I127" s="96">
        <v>2.48</v>
      </c>
      <c r="J127" s="27">
        <v>0.2</v>
      </c>
      <c r="K127" s="27">
        <f t="shared" si="16"/>
        <v>0.496</v>
      </c>
      <c r="L127" s="105">
        <v>50.1</v>
      </c>
      <c r="M127" s="103">
        <v>29.81952</v>
      </c>
      <c r="N127" s="106" t="s">
        <v>22</v>
      </c>
      <c r="O127" s="107" t="s">
        <v>37</v>
      </c>
    </row>
    <row r="128" ht="54.75" spans="1:15">
      <c r="A128" s="92">
        <v>108</v>
      </c>
      <c r="B128" s="93"/>
      <c r="C128" s="96"/>
      <c r="D128" s="95" t="s">
        <v>26</v>
      </c>
      <c r="E128" s="95" t="s">
        <v>27</v>
      </c>
      <c r="F128" s="43" t="s">
        <v>47</v>
      </c>
      <c r="G128" s="33" t="s">
        <v>89</v>
      </c>
      <c r="H128" s="96" t="s">
        <v>21</v>
      </c>
      <c r="I128" s="96">
        <f>I125+0.1</f>
        <v>1</v>
      </c>
      <c r="J128" s="96">
        <v>2</v>
      </c>
      <c r="K128" s="96">
        <f t="shared" si="15"/>
        <v>2</v>
      </c>
      <c r="L128" s="105">
        <v>14.54</v>
      </c>
      <c r="M128" s="103">
        <v>34.896</v>
      </c>
      <c r="N128" s="106" t="s">
        <v>22</v>
      </c>
      <c r="O128" s="48" t="s">
        <v>23</v>
      </c>
    </row>
    <row r="129" ht="54.75" spans="1:15">
      <c r="A129" s="86">
        <v>109</v>
      </c>
      <c r="B129" s="93"/>
      <c r="C129" s="96"/>
      <c r="D129" s="95" t="s">
        <v>29</v>
      </c>
      <c r="E129" s="95" t="s">
        <v>30</v>
      </c>
      <c r="F129" s="43" t="s">
        <v>31</v>
      </c>
      <c r="G129" s="33" t="s">
        <v>89</v>
      </c>
      <c r="H129" s="96" t="s">
        <v>32</v>
      </c>
      <c r="I129" s="27">
        <v>3.38</v>
      </c>
      <c r="J129" s="27">
        <v>1</v>
      </c>
      <c r="K129" s="27">
        <v>3.38</v>
      </c>
      <c r="L129" s="105">
        <v>94.2</v>
      </c>
      <c r="M129" s="103">
        <v>382.0752</v>
      </c>
      <c r="N129" s="106" t="s">
        <v>22</v>
      </c>
      <c r="O129" s="48" t="s">
        <v>23</v>
      </c>
    </row>
    <row r="130" ht="84" customHeight="1" spans="1:15">
      <c r="A130" s="92">
        <v>110</v>
      </c>
      <c r="B130" s="93"/>
      <c r="C130" s="96" t="s">
        <v>33</v>
      </c>
      <c r="D130" s="95" t="s">
        <v>34</v>
      </c>
      <c r="E130" s="95" t="s">
        <v>18</v>
      </c>
      <c r="F130" s="43" t="s">
        <v>35</v>
      </c>
      <c r="G130" s="44" t="s">
        <v>36</v>
      </c>
      <c r="H130" s="96" t="s">
        <v>21</v>
      </c>
      <c r="I130" s="96">
        <v>1.238</v>
      </c>
      <c r="J130" s="96">
        <v>8</v>
      </c>
      <c r="K130" s="105">
        <f t="shared" ref="K130:K143" si="17">I130*J130</f>
        <v>9.904</v>
      </c>
      <c r="L130" s="105">
        <v>3.77</v>
      </c>
      <c r="M130" s="103">
        <v>8.9611392</v>
      </c>
      <c r="N130" s="106" t="s">
        <v>22</v>
      </c>
      <c r="O130" s="107" t="s">
        <v>37</v>
      </c>
    </row>
    <row r="131" ht="84" customHeight="1" spans="1:15">
      <c r="A131" s="86">
        <v>111</v>
      </c>
      <c r="B131" s="93"/>
      <c r="C131" s="96"/>
      <c r="D131" s="95" t="s">
        <v>38</v>
      </c>
      <c r="E131" s="95" t="s">
        <v>39</v>
      </c>
      <c r="F131" s="43" t="s">
        <v>40</v>
      </c>
      <c r="G131" s="44" t="s">
        <v>36</v>
      </c>
      <c r="H131" s="96" t="s">
        <v>21</v>
      </c>
      <c r="I131" s="96">
        <f>I124+I125*2</f>
        <v>5</v>
      </c>
      <c r="J131" s="96">
        <v>1</v>
      </c>
      <c r="K131" s="96">
        <f t="shared" si="17"/>
        <v>5</v>
      </c>
      <c r="L131" s="105">
        <v>3.84</v>
      </c>
      <c r="M131" s="103">
        <v>4.608</v>
      </c>
      <c r="N131" s="106" t="s">
        <v>22</v>
      </c>
      <c r="O131" s="107" t="s">
        <v>37</v>
      </c>
    </row>
    <row r="132" ht="84" customHeight="1" spans="1:15">
      <c r="A132" s="92">
        <v>112</v>
      </c>
      <c r="B132" s="93"/>
      <c r="C132" s="96"/>
      <c r="D132" s="95" t="s">
        <v>41</v>
      </c>
      <c r="E132" s="95" t="s">
        <v>42</v>
      </c>
      <c r="F132" s="43" t="s">
        <v>43</v>
      </c>
      <c r="G132" s="44" t="s">
        <v>36</v>
      </c>
      <c r="H132" s="96" t="s">
        <v>21</v>
      </c>
      <c r="I132" s="96">
        <f>I131</f>
        <v>5</v>
      </c>
      <c r="J132" s="96">
        <v>2</v>
      </c>
      <c r="K132" s="96">
        <f t="shared" si="17"/>
        <v>10</v>
      </c>
      <c r="L132" s="105">
        <v>0.94</v>
      </c>
      <c r="M132" s="103">
        <v>2.256</v>
      </c>
      <c r="N132" s="106" t="s">
        <v>22</v>
      </c>
      <c r="O132" s="107" t="s">
        <v>37</v>
      </c>
    </row>
    <row r="133" ht="84" customHeight="1" spans="1:15">
      <c r="A133" s="86">
        <v>113</v>
      </c>
      <c r="B133" s="93"/>
      <c r="C133" s="96"/>
      <c r="D133" s="95" t="s">
        <v>44</v>
      </c>
      <c r="E133" s="95" t="s">
        <v>42</v>
      </c>
      <c r="F133" s="43" t="s">
        <v>45</v>
      </c>
      <c r="G133" s="44" t="s">
        <v>36</v>
      </c>
      <c r="H133" s="96" t="s">
        <v>21</v>
      </c>
      <c r="I133" s="96">
        <f>I131</f>
        <v>5</v>
      </c>
      <c r="J133" s="96">
        <v>1</v>
      </c>
      <c r="K133" s="96">
        <f t="shared" si="17"/>
        <v>5</v>
      </c>
      <c r="L133" s="108">
        <v>3.92</v>
      </c>
      <c r="M133" s="103">
        <v>4.704</v>
      </c>
      <c r="N133" s="106" t="s">
        <v>22</v>
      </c>
      <c r="O133" s="107" t="s">
        <v>37</v>
      </c>
    </row>
    <row r="134" ht="84" customHeight="1" spans="1:15">
      <c r="A134" s="92">
        <v>114</v>
      </c>
      <c r="B134" s="93"/>
      <c r="C134" s="96" t="s">
        <v>48</v>
      </c>
      <c r="D134" s="95" t="s">
        <v>49</v>
      </c>
      <c r="E134" s="95" t="s">
        <v>18</v>
      </c>
      <c r="F134" s="43" t="s">
        <v>57</v>
      </c>
      <c r="G134" s="44" t="s">
        <v>36</v>
      </c>
      <c r="H134" s="96" t="s">
        <v>21</v>
      </c>
      <c r="I134" s="96">
        <v>6.3</v>
      </c>
      <c r="J134" s="96">
        <v>2</v>
      </c>
      <c r="K134" s="96">
        <f t="shared" si="17"/>
        <v>12.6</v>
      </c>
      <c r="L134" s="105">
        <v>3.77</v>
      </c>
      <c r="M134" s="103">
        <v>11.40048</v>
      </c>
      <c r="N134" s="106" t="s">
        <v>22</v>
      </c>
      <c r="O134" s="107" t="s">
        <v>37</v>
      </c>
    </row>
    <row r="135" ht="84" customHeight="1" spans="1:15">
      <c r="A135" s="86">
        <v>115</v>
      </c>
      <c r="B135" s="93"/>
      <c r="C135" s="96"/>
      <c r="D135" s="95" t="s">
        <v>50</v>
      </c>
      <c r="E135" s="95" t="s">
        <v>51</v>
      </c>
      <c r="F135" s="95" t="s">
        <v>52</v>
      </c>
      <c r="G135" s="44" t="s">
        <v>36</v>
      </c>
      <c r="H135" s="96" t="s">
        <v>21</v>
      </c>
      <c r="I135" s="96">
        <v>0.5</v>
      </c>
      <c r="J135" s="109">
        <f>I134/0.3</f>
        <v>21</v>
      </c>
      <c r="K135" s="110">
        <f t="shared" si="17"/>
        <v>10.5</v>
      </c>
      <c r="L135" s="105">
        <v>2.47</v>
      </c>
      <c r="M135" s="103">
        <v>6.2244</v>
      </c>
      <c r="N135" s="106" t="s">
        <v>22</v>
      </c>
      <c r="O135" s="107" t="s">
        <v>37</v>
      </c>
    </row>
    <row r="136" ht="84" customHeight="1" spans="1:15">
      <c r="A136" s="92">
        <v>116</v>
      </c>
      <c r="B136" s="93"/>
      <c r="C136" s="96"/>
      <c r="D136" s="95" t="s">
        <v>53</v>
      </c>
      <c r="E136" s="95" t="s">
        <v>42</v>
      </c>
      <c r="F136" s="95" t="s">
        <v>43</v>
      </c>
      <c r="G136" s="44" t="s">
        <v>36</v>
      </c>
      <c r="H136" s="96" t="s">
        <v>21</v>
      </c>
      <c r="I136" s="96">
        <f>I134-2</f>
        <v>4.3</v>
      </c>
      <c r="J136" s="96">
        <v>5</v>
      </c>
      <c r="K136" s="96">
        <f t="shared" si="17"/>
        <v>21.5</v>
      </c>
      <c r="L136" s="105">
        <v>0.94</v>
      </c>
      <c r="M136" s="103">
        <v>4.8504</v>
      </c>
      <c r="N136" s="106" t="s">
        <v>22</v>
      </c>
      <c r="O136" s="107" t="s">
        <v>37</v>
      </c>
    </row>
    <row r="137" ht="84" customHeight="1" spans="1:15">
      <c r="A137" s="86">
        <v>117</v>
      </c>
      <c r="B137" s="98"/>
      <c r="C137" s="99"/>
      <c r="D137" s="100" t="s">
        <v>54</v>
      </c>
      <c r="E137" s="100" t="s">
        <v>42</v>
      </c>
      <c r="F137" s="100" t="s">
        <v>55</v>
      </c>
      <c r="G137" s="44" t="s">
        <v>36</v>
      </c>
      <c r="H137" s="99" t="s">
        <v>21</v>
      </c>
      <c r="I137" s="99">
        <v>1.8</v>
      </c>
      <c r="J137" s="111">
        <f>I136/0.55+1</f>
        <v>8.81818181818182</v>
      </c>
      <c r="K137" s="111">
        <f t="shared" si="17"/>
        <v>15.8727272727273</v>
      </c>
      <c r="L137" s="112">
        <v>1.57</v>
      </c>
      <c r="M137" s="103">
        <v>5.98084363636364</v>
      </c>
      <c r="N137" s="113" t="s">
        <v>22</v>
      </c>
      <c r="O137" s="107" t="s">
        <v>37</v>
      </c>
    </row>
    <row r="138" ht="54.75" spans="1:15">
      <c r="A138" s="92">
        <v>118</v>
      </c>
      <c r="B138" s="87" t="s">
        <v>124</v>
      </c>
      <c r="C138" s="91" t="s">
        <v>16</v>
      </c>
      <c r="D138" s="89" t="s">
        <v>17</v>
      </c>
      <c r="E138" s="89" t="s">
        <v>18</v>
      </c>
      <c r="F138" s="90" t="s">
        <v>19</v>
      </c>
      <c r="G138" s="33" t="s">
        <v>89</v>
      </c>
      <c r="H138" s="91" t="s">
        <v>21</v>
      </c>
      <c r="I138" s="91">
        <v>8.1</v>
      </c>
      <c r="J138" s="91">
        <v>1</v>
      </c>
      <c r="K138" s="91">
        <f t="shared" si="17"/>
        <v>8.1</v>
      </c>
      <c r="L138" s="102">
        <v>8.35</v>
      </c>
      <c r="M138" s="103">
        <v>81.162</v>
      </c>
      <c r="N138" s="104" t="s">
        <v>22</v>
      </c>
      <c r="O138" s="48" t="s">
        <v>23</v>
      </c>
    </row>
    <row r="139" ht="54.75" spans="1:15">
      <c r="A139" s="86">
        <v>119</v>
      </c>
      <c r="B139" s="93"/>
      <c r="C139" s="96"/>
      <c r="D139" s="95" t="s">
        <v>24</v>
      </c>
      <c r="E139" s="95" t="s">
        <v>18</v>
      </c>
      <c r="F139" s="43" t="s">
        <v>19</v>
      </c>
      <c r="G139" s="33" t="s">
        <v>89</v>
      </c>
      <c r="H139" s="96" t="s">
        <v>21</v>
      </c>
      <c r="I139" s="96">
        <v>11.3</v>
      </c>
      <c r="J139" s="96">
        <v>1</v>
      </c>
      <c r="K139" s="96">
        <f t="shared" si="17"/>
        <v>11.3</v>
      </c>
      <c r="L139" s="105">
        <v>8.35</v>
      </c>
      <c r="M139" s="103">
        <v>113.226</v>
      </c>
      <c r="N139" s="106" t="s">
        <v>22</v>
      </c>
      <c r="O139" s="48" t="s">
        <v>23</v>
      </c>
    </row>
    <row r="140" ht="54.75" spans="1:15">
      <c r="A140" s="92">
        <v>120</v>
      </c>
      <c r="B140" s="93"/>
      <c r="C140" s="96"/>
      <c r="D140" s="95" t="s">
        <v>25</v>
      </c>
      <c r="E140" s="95" t="s">
        <v>18</v>
      </c>
      <c r="F140" s="43" t="s">
        <v>19</v>
      </c>
      <c r="G140" s="33" t="s">
        <v>89</v>
      </c>
      <c r="H140" s="96" t="s">
        <v>21</v>
      </c>
      <c r="I140" s="96">
        <v>2</v>
      </c>
      <c r="J140" s="96">
        <v>2</v>
      </c>
      <c r="K140" s="96">
        <f t="shared" si="17"/>
        <v>4</v>
      </c>
      <c r="L140" s="105">
        <v>8.35</v>
      </c>
      <c r="M140" s="103">
        <v>40.08</v>
      </c>
      <c r="N140" s="106" t="s">
        <v>22</v>
      </c>
      <c r="O140" s="48" t="s">
        <v>23</v>
      </c>
    </row>
    <row r="141" ht="54.75" spans="1:15">
      <c r="A141" s="97"/>
      <c r="B141" s="93"/>
      <c r="C141" s="96"/>
      <c r="D141" s="95" t="s">
        <v>113</v>
      </c>
      <c r="E141" s="95" t="s">
        <v>114</v>
      </c>
      <c r="F141" s="39" t="s">
        <v>115</v>
      </c>
      <c r="G141" s="33" t="s">
        <v>89</v>
      </c>
      <c r="H141" s="96" t="s">
        <v>90</v>
      </c>
      <c r="I141" s="96">
        <v>19.9</v>
      </c>
      <c r="J141" s="96">
        <v>0.8</v>
      </c>
      <c r="K141" s="27">
        <f t="shared" ref="K141:K142" si="18">J141*I141</f>
        <v>15.92</v>
      </c>
      <c r="L141" s="105">
        <v>50.1</v>
      </c>
      <c r="M141" s="103">
        <v>957.1104</v>
      </c>
      <c r="N141" s="106" t="s">
        <v>22</v>
      </c>
      <c r="O141" s="48" t="s">
        <v>23</v>
      </c>
    </row>
    <row r="142" ht="84" customHeight="1" spans="1:15">
      <c r="A142" s="97"/>
      <c r="B142" s="93"/>
      <c r="C142" s="96"/>
      <c r="D142" s="95" t="s">
        <v>113</v>
      </c>
      <c r="E142" s="95" t="s">
        <v>114</v>
      </c>
      <c r="F142" s="39" t="s">
        <v>115</v>
      </c>
      <c r="G142" s="44" t="s">
        <v>36</v>
      </c>
      <c r="H142" s="96" t="s">
        <v>90</v>
      </c>
      <c r="I142" s="96">
        <v>19.9</v>
      </c>
      <c r="J142" s="27">
        <v>0.2</v>
      </c>
      <c r="K142" s="27">
        <f t="shared" si="18"/>
        <v>3.98</v>
      </c>
      <c r="L142" s="105">
        <v>50.1</v>
      </c>
      <c r="M142" s="103">
        <v>239.2776</v>
      </c>
      <c r="N142" s="106" t="s">
        <v>22</v>
      </c>
      <c r="O142" s="107" t="s">
        <v>37</v>
      </c>
    </row>
    <row r="143" ht="54.75" spans="1:15">
      <c r="A143" s="86">
        <v>121</v>
      </c>
      <c r="B143" s="93"/>
      <c r="C143" s="96"/>
      <c r="D143" s="95" t="s">
        <v>26</v>
      </c>
      <c r="E143" s="95" t="s">
        <v>27</v>
      </c>
      <c r="F143" s="43" t="s">
        <v>47</v>
      </c>
      <c r="G143" s="33" t="s">
        <v>89</v>
      </c>
      <c r="H143" s="96" t="s">
        <v>21</v>
      </c>
      <c r="I143" s="96">
        <f>I140+0.1</f>
        <v>2.1</v>
      </c>
      <c r="J143" s="96">
        <v>9</v>
      </c>
      <c r="K143" s="96">
        <f t="shared" si="17"/>
        <v>18.9</v>
      </c>
      <c r="L143" s="105">
        <v>14.54</v>
      </c>
      <c r="M143" s="103">
        <v>329.7672</v>
      </c>
      <c r="N143" s="106" t="s">
        <v>22</v>
      </c>
      <c r="O143" s="48" t="s">
        <v>23</v>
      </c>
    </row>
    <row r="144" ht="54.75" spans="1:15">
      <c r="A144" s="92">
        <v>122</v>
      </c>
      <c r="B144" s="93"/>
      <c r="C144" s="96"/>
      <c r="D144" s="95" t="s">
        <v>29</v>
      </c>
      <c r="E144" s="95" t="s">
        <v>30</v>
      </c>
      <c r="F144" s="43" t="s">
        <v>31</v>
      </c>
      <c r="G144" s="33" t="s">
        <v>89</v>
      </c>
      <c r="H144" s="96" t="s">
        <v>32</v>
      </c>
      <c r="I144" s="27">
        <v>3.38</v>
      </c>
      <c r="J144" s="27">
        <v>1</v>
      </c>
      <c r="K144" s="27">
        <v>3.38</v>
      </c>
      <c r="L144" s="105">
        <v>94.2</v>
      </c>
      <c r="M144" s="103">
        <v>382.0752</v>
      </c>
      <c r="N144" s="106" t="s">
        <v>22</v>
      </c>
      <c r="O144" s="48" t="s">
        <v>23</v>
      </c>
    </row>
    <row r="145" ht="84" customHeight="1" spans="1:15">
      <c r="A145" s="86">
        <v>123</v>
      </c>
      <c r="B145" s="93"/>
      <c r="C145" s="96" t="s">
        <v>33</v>
      </c>
      <c r="D145" s="95" t="s">
        <v>34</v>
      </c>
      <c r="E145" s="95" t="s">
        <v>18</v>
      </c>
      <c r="F145" s="43" t="s">
        <v>35</v>
      </c>
      <c r="G145" s="44" t="s">
        <v>36</v>
      </c>
      <c r="H145" s="96" t="s">
        <v>21</v>
      </c>
      <c r="I145" s="96">
        <v>1.238</v>
      </c>
      <c r="J145" s="96">
        <v>16</v>
      </c>
      <c r="K145" s="105">
        <f t="shared" ref="K145:K158" si="19">I145*J145</f>
        <v>19.808</v>
      </c>
      <c r="L145" s="105">
        <v>3.77</v>
      </c>
      <c r="M145" s="103">
        <v>17.9222784</v>
      </c>
      <c r="N145" s="106" t="s">
        <v>22</v>
      </c>
      <c r="O145" s="107" t="s">
        <v>37</v>
      </c>
    </row>
    <row r="146" ht="84" customHeight="1" spans="1:15">
      <c r="A146" s="92">
        <v>124</v>
      </c>
      <c r="B146" s="93"/>
      <c r="C146" s="96"/>
      <c r="D146" s="95" t="s">
        <v>38</v>
      </c>
      <c r="E146" s="95" t="s">
        <v>39</v>
      </c>
      <c r="F146" s="43" t="s">
        <v>40</v>
      </c>
      <c r="G146" s="44" t="s">
        <v>36</v>
      </c>
      <c r="H146" s="96" t="s">
        <v>21</v>
      </c>
      <c r="I146" s="96">
        <f>I139+I140*2</f>
        <v>15.3</v>
      </c>
      <c r="J146" s="96">
        <v>1</v>
      </c>
      <c r="K146" s="96">
        <f t="shared" si="19"/>
        <v>15.3</v>
      </c>
      <c r="L146" s="105">
        <v>3.84</v>
      </c>
      <c r="M146" s="103">
        <v>14.10048</v>
      </c>
      <c r="N146" s="106" t="s">
        <v>22</v>
      </c>
      <c r="O146" s="107" t="s">
        <v>37</v>
      </c>
    </row>
    <row r="147" ht="84" customHeight="1" spans="1:15">
      <c r="A147" s="86">
        <v>125</v>
      </c>
      <c r="B147" s="93"/>
      <c r="C147" s="96"/>
      <c r="D147" s="95" t="s">
        <v>41</v>
      </c>
      <c r="E147" s="95" t="s">
        <v>42</v>
      </c>
      <c r="F147" s="43" t="s">
        <v>43</v>
      </c>
      <c r="G147" s="44" t="s">
        <v>36</v>
      </c>
      <c r="H147" s="96" t="s">
        <v>21</v>
      </c>
      <c r="I147" s="96">
        <f>I146</f>
        <v>15.3</v>
      </c>
      <c r="J147" s="96">
        <v>2</v>
      </c>
      <c r="K147" s="96">
        <f t="shared" si="19"/>
        <v>30.6</v>
      </c>
      <c r="L147" s="105">
        <v>0.94</v>
      </c>
      <c r="M147" s="103">
        <v>6.90336</v>
      </c>
      <c r="N147" s="106" t="s">
        <v>22</v>
      </c>
      <c r="O147" s="107" t="s">
        <v>37</v>
      </c>
    </row>
    <row r="148" ht="84" customHeight="1" spans="1:15">
      <c r="A148" s="92">
        <v>126</v>
      </c>
      <c r="B148" s="93"/>
      <c r="C148" s="96"/>
      <c r="D148" s="95" t="s">
        <v>44</v>
      </c>
      <c r="E148" s="95" t="s">
        <v>42</v>
      </c>
      <c r="F148" s="43" t="s">
        <v>45</v>
      </c>
      <c r="G148" s="44" t="s">
        <v>36</v>
      </c>
      <c r="H148" s="96" t="s">
        <v>21</v>
      </c>
      <c r="I148" s="96">
        <f>I146</f>
        <v>15.3</v>
      </c>
      <c r="J148" s="96">
        <v>1</v>
      </c>
      <c r="K148" s="96">
        <f t="shared" si="19"/>
        <v>15.3</v>
      </c>
      <c r="L148" s="108">
        <v>3.92</v>
      </c>
      <c r="M148" s="103">
        <v>14.39424</v>
      </c>
      <c r="N148" s="106" t="s">
        <v>22</v>
      </c>
      <c r="O148" s="107" t="s">
        <v>37</v>
      </c>
    </row>
    <row r="149" ht="84" customHeight="1" spans="1:15">
      <c r="A149" s="86">
        <v>127</v>
      </c>
      <c r="B149" s="93"/>
      <c r="C149" s="96" t="s">
        <v>48</v>
      </c>
      <c r="D149" s="95" t="s">
        <v>49</v>
      </c>
      <c r="E149" s="95" t="s">
        <v>18</v>
      </c>
      <c r="F149" s="43" t="s">
        <v>57</v>
      </c>
      <c r="G149" s="44" t="s">
        <v>36</v>
      </c>
      <c r="H149" s="96" t="s">
        <v>21</v>
      </c>
      <c r="I149" s="96">
        <v>6.3</v>
      </c>
      <c r="J149" s="96">
        <v>2</v>
      </c>
      <c r="K149" s="96">
        <f t="shared" si="19"/>
        <v>12.6</v>
      </c>
      <c r="L149" s="105">
        <v>3.77</v>
      </c>
      <c r="M149" s="103">
        <v>11.40048</v>
      </c>
      <c r="N149" s="106" t="s">
        <v>22</v>
      </c>
      <c r="O149" s="107" t="s">
        <v>37</v>
      </c>
    </row>
    <row r="150" ht="84" customHeight="1" spans="1:15">
      <c r="A150" s="92">
        <v>128</v>
      </c>
      <c r="B150" s="93"/>
      <c r="C150" s="96"/>
      <c r="D150" s="95" t="s">
        <v>50</v>
      </c>
      <c r="E150" s="95" t="s">
        <v>51</v>
      </c>
      <c r="F150" s="95" t="s">
        <v>52</v>
      </c>
      <c r="G150" s="44" t="s">
        <v>36</v>
      </c>
      <c r="H150" s="96" t="s">
        <v>21</v>
      </c>
      <c r="I150" s="96">
        <v>0.5</v>
      </c>
      <c r="J150" s="109">
        <f>I149/0.3</f>
        <v>21</v>
      </c>
      <c r="K150" s="110">
        <f t="shared" si="19"/>
        <v>10.5</v>
      </c>
      <c r="L150" s="105">
        <v>2.47</v>
      </c>
      <c r="M150" s="103">
        <v>6.2244</v>
      </c>
      <c r="N150" s="106" t="s">
        <v>22</v>
      </c>
      <c r="O150" s="107" t="s">
        <v>37</v>
      </c>
    </row>
    <row r="151" ht="84" customHeight="1" spans="1:15">
      <c r="A151" s="86">
        <v>129</v>
      </c>
      <c r="B151" s="93"/>
      <c r="C151" s="96"/>
      <c r="D151" s="95" t="s">
        <v>53</v>
      </c>
      <c r="E151" s="95" t="s">
        <v>42</v>
      </c>
      <c r="F151" s="95" t="s">
        <v>43</v>
      </c>
      <c r="G151" s="44" t="s">
        <v>36</v>
      </c>
      <c r="H151" s="96" t="s">
        <v>21</v>
      </c>
      <c r="I151" s="96">
        <f>I149-2</f>
        <v>4.3</v>
      </c>
      <c r="J151" s="96">
        <v>5</v>
      </c>
      <c r="K151" s="96">
        <f t="shared" si="19"/>
        <v>21.5</v>
      </c>
      <c r="L151" s="105">
        <v>0.94</v>
      </c>
      <c r="M151" s="103">
        <v>4.8504</v>
      </c>
      <c r="N151" s="106" t="s">
        <v>22</v>
      </c>
      <c r="O151" s="107" t="s">
        <v>37</v>
      </c>
    </row>
    <row r="152" ht="84" customHeight="1" spans="1:15">
      <c r="A152" s="92">
        <v>130</v>
      </c>
      <c r="B152" s="98"/>
      <c r="C152" s="99"/>
      <c r="D152" s="100" t="s">
        <v>54</v>
      </c>
      <c r="E152" s="100" t="s">
        <v>42</v>
      </c>
      <c r="F152" s="100" t="s">
        <v>55</v>
      </c>
      <c r="G152" s="44" t="s">
        <v>36</v>
      </c>
      <c r="H152" s="99" t="s">
        <v>21</v>
      </c>
      <c r="I152" s="99">
        <v>1.8</v>
      </c>
      <c r="J152" s="111">
        <f>I151/0.55+1</f>
        <v>8.81818181818182</v>
      </c>
      <c r="K152" s="111">
        <f t="shared" si="19"/>
        <v>15.8727272727273</v>
      </c>
      <c r="L152" s="112">
        <v>1.57</v>
      </c>
      <c r="M152" s="103">
        <v>5.98084363636364</v>
      </c>
      <c r="N152" s="113" t="s">
        <v>22</v>
      </c>
      <c r="O152" s="107" t="s">
        <v>37</v>
      </c>
    </row>
    <row r="153" ht="54.75" spans="1:15">
      <c r="A153" s="86">
        <v>131</v>
      </c>
      <c r="B153" s="87" t="s">
        <v>125</v>
      </c>
      <c r="C153" s="91" t="s">
        <v>16</v>
      </c>
      <c r="D153" s="89" t="s">
        <v>17</v>
      </c>
      <c r="E153" s="89" t="s">
        <v>18</v>
      </c>
      <c r="F153" s="90" t="s">
        <v>19</v>
      </c>
      <c r="G153" s="33" t="s">
        <v>89</v>
      </c>
      <c r="H153" s="91" t="s">
        <v>21</v>
      </c>
      <c r="I153" s="91">
        <v>12.6</v>
      </c>
      <c r="J153" s="91">
        <v>1</v>
      </c>
      <c r="K153" s="91">
        <f t="shared" si="19"/>
        <v>12.6</v>
      </c>
      <c r="L153" s="102">
        <v>8.35</v>
      </c>
      <c r="M153" s="103">
        <v>126.252</v>
      </c>
      <c r="N153" s="104" t="s">
        <v>22</v>
      </c>
      <c r="O153" s="48" t="s">
        <v>23</v>
      </c>
    </row>
    <row r="154" ht="54.75" spans="1:15">
      <c r="A154" s="92">
        <v>132</v>
      </c>
      <c r="B154" s="93"/>
      <c r="C154" s="96"/>
      <c r="D154" s="95" t="s">
        <v>24</v>
      </c>
      <c r="E154" s="95" t="s">
        <v>18</v>
      </c>
      <c r="F154" s="43" t="s">
        <v>19</v>
      </c>
      <c r="G154" s="33" t="s">
        <v>89</v>
      </c>
      <c r="H154" s="96" t="s">
        <v>21</v>
      </c>
      <c r="I154" s="96">
        <v>16.4</v>
      </c>
      <c r="J154" s="96">
        <v>1</v>
      </c>
      <c r="K154" s="96">
        <f t="shared" si="19"/>
        <v>16.4</v>
      </c>
      <c r="L154" s="105">
        <v>8.35</v>
      </c>
      <c r="M154" s="103">
        <v>164.328</v>
      </c>
      <c r="N154" s="106" t="s">
        <v>22</v>
      </c>
      <c r="O154" s="48" t="s">
        <v>23</v>
      </c>
    </row>
    <row r="155" ht="54.75" spans="1:15">
      <c r="A155" s="86">
        <v>133</v>
      </c>
      <c r="B155" s="93"/>
      <c r="C155" s="96"/>
      <c r="D155" s="95" t="s">
        <v>25</v>
      </c>
      <c r="E155" s="95" t="s">
        <v>18</v>
      </c>
      <c r="F155" s="43" t="s">
        <v>19</v>
      </c>
      <c r="G155" s="33" t="s">
        <v>89</v>
      </c>
      <c r="H155" s="96" t="s">
        <v>21</v>
      </c>
      <c r="I155" s="96">
        <v>1.5</v>
      </c>
      <c r="J155" s="96">
        <v>2</v>
      </c>
      <c r="K155" s="96">
        <f t="shared" si="19"/>
        <v>3</v>
      </c>
      <c r="L155" s="105">
        <v>8.35</v>
      </c>
      <c r="M155" s="103">
        <v>30.06</v>
      </c>
      <c r="N155" s="106" t="s">
        <v>22</v>
      </c>
      <c r="O155" s="48" t="s">
        <v>23</v>
      </c>
    </row>
    <row r="156" ht="54.75" spans="1:15">
      <c r="A156" s="97"/>
      <c r="B156" s="93"/>
      <c r="C156" s="96"/>
      <c r="D156" s="95" t="s">
        <v>113</v>
      </c>
      <c r="E156" s="95" t="s">
        <v>114</v>
      </c>
      <c r="F156" s="39" t="s">
        <v>115</v>
      </c>
      <c r="G156" s="33" t="s">
        <v>89</v>
      </c>
      <c r="H156" s="96" t="s">
        <v>90</v>
      </c>
      <c r="I156" s="96">
        <v>21.8</v>
      </c>
      <c r="J156" s="96">
        <v>0.8</v>
      </c>
      <c r="K156" s="27">
        <f t="shared" ref="K156:K157" si="20">J156*I156</f>
        <v>17.44</v>
      </c>
      <c r="L156" s="105">
        <v>50.1</v>
      </c>
      <c r="M156" s="103">
        <v>1048.4928</v>
      </c>
      <c r="N156" s="106" t="s">
        <v>22</v>
      </c>
      <c r="O156" s="48" t="s">
        <v>23</v>
      </c>
    </row>
    <row r="157" ht="84" customHeight="1" spans="1:15">
      <c r="A157" s="97"/>
      <c r="B157" s="93"/>
      <c r="C157" s="96"/>
      <c r="D157" s="95" t="s">
        <v>113</v>
      </c>
      <c r="E157" s="95" t="s">
        <v>114</v>
      </c>
      <c r="F157" s="39" t="s">
        <v>115</v>
      </c>
      <c r="G157" s="44" t="s">
        <v>36</v>
      </c>
      <c r="H157" s="96" t="s">
        <v>90</v>
      </c>
      <c r="I157" s="96">
        <v>21.8</v>
      </c>
      <c r="J157" s="27">
        <v>0.2</v>
      </c>
      <c r="K157" s="27">
        <f t="shared" si="20"/>
        <v>4.36</v>
      </c>
      <c r="L157" s="105">
        <v>50.1</v>
      </c>
      <c r="M157" s="103">
        <v>262.1232</v>
      </c>
      <c r="N157" s="106" t="s">
        <v>22</v>
      </c>
      <c r="O157" s="107" t="s">
        <v>37</v>
      </c>
    </row>
    <row r="158" ht="54.75" spans="1:15">
      <c r="A158" s="92">
        <v>134</v>
      </c>
      <c r="B158" s="93"/>
      <c r="C158" s="96"/>
      <c r="D158" s="95" t="s">
        <v>26</v>
      </c>
      <c r="E158" s="95" t="s">
        <v>27</v>
      </c>
      <c r="F158" s="43" t="s">
        <v>47</v>
      </c>
      <c r="G158" s="33" t="s">
        <v>89</v>
      </c>
      <c r="H158" s="96" t="s">
        <v>21</v>
      </c>
      <c r="I158" s="96">
        <f>I155+0.1</f>
        <v>1.6</v>
      </c>
      <c r="J158" s="96">
        <v>15</v>
      </c>
      <c r="K158" s="96">
        <f t="shared" si="19"/>
        <v>24</v>
      </c>
      <c r="L158" s="105">
        <v>14.54</v>
      </c>
      <c r="M158" s="103">
        <v>418.752</v>
      </c>
      <c r="N158" s="106" t="s">
        <v>22</v>
      </c>
      <c r="O158" s="48" t="s">
        <v>23</v>
      </c>
    </row>
    <row r="159" ht="54.75" spans="1:15">
      <c r="A159" s="86">
        <v>135</v>
      </c>
      <c r="B159" s="93"/>
      <c r="C159" s="96"/>
      <c r="D159" s="95" t="s">
        <v>29</v>
      </c>
      <c r="E159" s="95" t="s">
        <v>30</v>
      </c>
      <c r="F159" s="43" t="s">
        <v>31</v>
      </c>
      <c r="G159" s="33" t="s">
        <v>89</v>
      </c>
      <c r="H159" s="96" t="s">
        <v>32</v>
      </c>
      <c r="I159" s="27">
        <v>3.38</v>
      </c>
      <c r="J159" s="27">
        <v>1</v>
      </c>
      <c r="K159" s="27">
        <v>3.38</v>
      </c>
      <c r="L159" s="105">
        <v>94.2</v>
      </c>
      <c r="M159" s="103">
        <v>382.0752</v>
      </c>
      <c r="N159" s="106" t="s">
        <v>22</v>
      </c>
      <c r="O159" s="48" t="s">
        <v>23</v>
      </c>
    </row>
    <row r="160" ht="84" customHeight="1" spans="1:15">
      <c r="A160" s="92">
        <v>136</v>
      </c>
      <c r="B160" s="93"/>
      <c r="C160" s="96" t="s">
        <v>33</v>
      </c>
      <c r="D160" s="95" t="s">
        <v>34</v>
      </c>
      <c r="E160" s="95" t="s">
        <v>18</v>
      </c>
      <c r="F160" s="43" t="s">
        <v>35</v>
      </c>
      <c r="G160" s="44" t="s">
        <v>36</v>
      </c>
      <c r="H160" s="96" t="s">
        <v>21</v>
      </c>
      <c r="I160" s="96">
        <v>1.238</v>
      </c>
      <c r="J160" s="96">
        <v>21</v>
      </c>
      <c r="K160" s="105">
        <f t="shared" ref="K160:K173" si="21">I160*J160</f>
        <v>25.998</v>
      </c>
      <c r="L160" s="105">
        <v>3.77</v>
      </c>
      <c r="M160" s="103">
        <v>23.5229904</v>
      </c>
      <c r="N160" s="106" t="s">
        <v>22</v>
      </c>
      <c r="O160" s="107" t="s">
        <v>37</v>
      </c>
    </row>
    <row r="161" ht="84" customHeight="1" spans="1:15">
      <c r="A161" s="86">
        <v>137</v>
      </c>
      <c r="B161" s="93"/>
      <c r="C161" s="96"/>
      <c r="D161" s="95" t="s">
        <v>38</v>
      </c>
      <c r="E161" s="95" t="s">
        <v>39</v>
      </c>
      <c r="F161" s="43" t="s">
        <v>40</v>
      </c>
      <c r="G161" s="44" t="s">
        <v>36</v>
      </c>
      <c r="H161" s="96" t="s">
        <v>21</v>
      </c>
      <c r="I161" s="96">
        <f>I154+I155*2</f>
        <v>19.4</v>
      </c>
      <c r="J161" s="96">
        <v>1</v>
      </c>
      <c r="K161" s="96">
        <f t="shared" si="21"/>
        <v>19.4</v>
      </c>
      <c r="L161" s="105">
        <v>3.84</v>
      </c>
      <c r="M161" s="103">
        <v>17.87904</v>
      </c>
      <c r="N161" s="106" t="s">
        <v>22</v>
      </c>
      <c r="O161" s="107" t="s">
        <v>37</v>
      </c>
    </row>
    <row r="162" ht="84" customHeight="1" spans="1:15">
      <c r="A162" s="92">
        <v>138</v>
      </c>
      <c r="B162" s="93"/>
      <c r="C162" s="96"/>
      <c r="D162" s="95" t="s">
        <v>41</v>
      </c>
      <c r="E162" s="95" t="s">
        <v>42</v>
      </c>
      <c r="F162" s="43" t="s">
        <v>43</v>
      </c>
      <c r="G162" s="44" t="s">
        <v>36</v>
      </c>
      <c r="H162" s="96" t="s">
        <v>21</v>
      </c>
      <c r="I162" s="96">
        <f>I161</f>
        <v>19.4</v>
      </c>
      <c r="J162" s="96">
        <v>2</v>
      </c>
      <c r="K162" s="96">
        <f t="shared" si="21"/>
        <v>38.8</v>
      </c>
      <c r="L162" s="105">
        <v>0.94</v>
      </c>
      <c r="M162" s="103">
        <v>8.75328</v>
      </c>
      <c r="N162" s="106" t="s">
        <v>22</v>
      </c>
      <c r="O162" s="107" t="s">
        <v>37</v>
      </c>
    </row>
    <row r="163" ht="84" customHeight="1" spans="1:15">
      <c r="A163" s="86">
        <v>139</v>
      </c>
      <c r="B163" s="93"/>
      <c r="C163" s="96"/>
      <c r="D163" s="95" t="s">
        <v>44</v>
      </c>
      <c r="E163" s="95" t="s">
        <v>42</v>
      </c>
      <c r="F163" s="43" t="s">
        <v>45</v>
      </c>
      <c r="G163" s="44" t="s">
        <v>36</v>
      </c>
      <c r="H163" s="96" t="s">
        <v>21</v>
      </c>
      <c r="I163" s="96">
        <f>I161</f>
        <v>19.4</v>
      </c>
      <c r="J163" s="96">
        <v>1</v>
      </c>
      <c r="K163" s="96">
        <f t="shared" si="21"/>
        <v>19.4</v>
      </c>
      <c r="L163" s="108">
        <v>3.92</v>
      </c>
      <c r="M163" s="103">
        <v>18.25152</v>
      </c>
      <c r="N163" s="106" t="s">
        <v>22</v>
      </c>
      <c r="O163" s="107" t="s">
        <v>37</v>
      </c>
    </row>
    <row r="164" ht="84" customHeight="1" spans="1:15">
      <c r="A164" s="92">
        <v>140</v>
      </c>
      <c r="B164" s="93"/>
      <c r="C164" s="96" t="s">
        <v>48</v>
      </c>
      <c r="D164" s="95" t="s">
        <v>49</v>
      </c>
      <c r="E164" s="95" t="s">
        <v>18</v>
      </c>
      <c r="F164" s="43" t="s">
        <v>57</v>
      </c>
      <c r="G164" s="44" t="s">
        <v>36</v>
      </c>
      <c r="H164" s="96" t="s">
        <v>21</v>
      </c>
      <c r="I164" s="96">
        <v>2.5</v>
      </c>
      <c r="J164" s="96">
        <v>2</v>
      </c>
      <c r="K164" s="96">
        <f t="shared" si="21"/>
        <v>5</v>
      </c>
      <c r="L164" s="105">
        <v>3.77</v>
      </c>
      <c r="M164" s="103">
        <v>4.524</v>
      </c>
      <c r="N164" s="106" t="s">
        <v>22</v>
      </c>
      <c r="O164" s="107" t="s">
        <v>37</v>
      </c>
    </row>
    <row r="165" ht="84" customHeight="1" spans="1:15">
      <c r="A165" s="86">
        <v>141</v>
      </c>
      <c r="B165" s="93"/>
      <c r="C165" s="96"/>
      <c r="D165" s="95" t="s">
        <v>50</v>
      </c>
      <c r="E165" s="95" t="s">
        <v>51</v>
      </c>
      <c r="F165" s="95" t="s">
        <v>52</v>
      </c>
      <c r="G165" s="44" t="s">
        <v>36</v>
      </c>
      <c r="H165" s="96" t="s">
        <v>21</v>
      </c>
      <c r="I165" s="96">
        <v>0.5</v>
      </c>
      <c r="J165" s="109">
        <f>I164/0.3</f>
        <v>8.33333333333333</v>
      </c>
      <c r="K165" s="110">
        <f t="shared" si="21"/>
        <v>4.16666666666667</v>
      </c>
      <c r="L165" s="105">
        <v>2.47</v>
      </c>
      <c r="M165" s="103">
        <v>2.47</v>
      </c>
      <c r="N165" s="106" t="s">
        <v>22</v>
      </c>
      <c r="O165" s="107" t="s">
        <v>37</v>
      </c>
    </row>
    <row r="166" ht="84" customHeight="1" spans="1:15">
      <c r="A166" s="92">
        <v>142</v>
      </c>
      <c r="B166" s="93"/>
      <c r="C166" s="96"/>
      <c r="D166" s="95" t="s">
        <v>53</v>
      </c>
      <c r="E166" s="95" t="s">
        <v>42</v>
      </c>
      <c r="F166" s="95" t="s">
        <v>43</v>
      </c>
      <c r="G166" s="44" t="s">
        <v>36</v>
      </c>
      <c r="H166" s="96" t="s">
        <v>21</v>
      </c>
      <c r="I166" s="96">
        <f>I164-2</f>
        <v>0.5</v>
      </c>
      <c r="J166" s="96">
        <v>5</v>
      </c>
      <c r="K166" s="96">
        <f t="shared" si="21"/>
        <v>2.5</v>
      </c>
      <c r="L166" s="105">
        <v>0.94</v>
      </c>
      <c r="M166" s="103">
        <v>0.564</v>
      </c>
      <c r="N166" s="106" t="s">
        <v>22</v>
      </c>
      <c r="O166" s="107" t="s">
        <v>37</v>
      </c>
    </row>
    <row r="167" ht="84" customHeight="1" spans="1:15">
      <c r="A167" s="86">
        <v>143</v>
      </c>
      <c r="B167" s="98"/>
      <c r="C167" s="99"/>
      <c r="D167" s="100" t="s">
        <v>54</v>
      </c>
      <c r="E167" s="100" t="s">
        <v>42</v>
      </c>
      <c r="F167" s="100" t="s">
        <v>55</v>
      </c>
      <c r="G167" s="44" t="s">
        <v>36</v>
      </c>
      <c r="H167" s="99" t="s">
        <v>21</v>
      </c>
      <c r="I167" s="99">
        <v>1.8</v>
      </c>
      <c r="J167" s="111">
        <f>I166/0.55+1</f>
        <v>1.90909090909091</v>
      </c>
      <c r="K167" s="111">
        <f t="shared" si="21"/>
        <v>3.43636363636364</v>
      </c>
      <c r="L167" s="112">
        <v>1.57</v>
      </c>
      <c r="M167" s="103">
        <v>1.29482181818182</v>
      </c>
      <c r="N167" s="113" t="s">
        <v>22</v>
      </c>
      <c r="O167" s="107" t="s">
        <v>37</v>
      </c>
    </row>
    <row r="168" ht="54.75" spans="1:15">
      <c r="A168" s="92">
        <v>144</v>
      </c>
      <c r="B168" s="87" t="s">
        <v>126</v>
      </c>
      <c r="C168" s="91" t="s">
        <v>16</v>
      </c>
      <c r="D168" s="89" t="s">
        <v>17</v>
      </c>
      <c r="E168" s="89" t="s">
        <v>18</v>
      </c>
      <c r="F168" s="90" t="s">
        <v>19</v>
      </c>
      <c r="G168" s="33" t="s">
        <v>89</v>
      </c>
      <c r="H168" s="91" t="s">
        <v>21</v>
      </c>
      <c r="I168" s="91">
        <v>4.9</v>
      </c>
      <c r="J168" s="91">
        <v>1</v>
      </c>
      <c r="K168" s="91">
        <f t="shared" si="21"/>
        <v>4.9</v>
      </c>
      <c r="L168" s="102">
        <v>8.35</v>
      </c>
      <c r="M168" s="103">
        <v>49.098</v>
      </c>
      <c r="N168" s="104" t="s">
        <v>22</v>
      </c>
      <c r="O168" s="48" t="s">
        <v>23</v>
      </c>
    </row>
    <row r="169" ht="54.75" spans="1:15">
      <c r="A169" s="86">
        <v>145</v>
      </c>
      <c r="B169" s="93"/>
      <c r="C169" s="96"/>
      <c r="D169" s="95" t="s">
        <v>24</v>
      </c>
      <c r="E169" s="95" t="s">
        <v>18</v>
      </c>
      <c r="F169" s="43" t="s">
        <v>19</v>
      </c>
      <c r="G169" s="33" t="s">
        <v>89</v>
      </c>
      <c r="H169" s="96" t="s">
        <v>21</v>
      </c>
      <c r="I169" s="96">
        <v>5.7</v>
      </c>
      <c r="J169" s="96">
        <v>1</v>
      </c>
      <c r="K169" s="96">
        <f t="shared" si="21"/>
        <v>5.7</v>
      </c>
      <c r="L169" s="105">
        <v>8.35</v>
      </c>
      <c r="M169" s="103">
        <v>57.114</v>
      </c>
      <c r="N169" s="106" t="s">
        <v>22</v>
      </c>
      <c r="O169" s="48" t="s">
        <v>23</v>
      </c>
    </row>
    <row r="170" ht="54.75" spans="1:15">
      <c r="A170" s="92">
        <v>146</v>
      </c>
      <c r="B170" s="93"/>
      <c r="C170" s="96"/>
      <c r="D170" s="95" t="s">
        <v>25</v>
      </c>
      <c r="E170" s="95" t="s">
        <v>18</v>
      </c>
      <c r="F170" s="43" t="s">
        <v>19</v>
      </c>
      <c r="G170" s="33" t="s">
        <v>89</v>
      </c>
      <c r="H170" s="96" t="s">
        <v>21</v>
      </c>
      <c r="I170" s="96">
        <v>0.9</v>
      </c>
      <c r="J170" s="96">
        <v>2</v>
      </c>
      <c r="K170" s="96">
        <f t="shared" si="21"/>
        <v>1.8</v>
      </c>
      <c r="L170" s="105">
        <v>8.35</v>
      </c>
      <c r="M170" s="103">
        <v>18.036</v>
      </c>
      <c r="N170" s="106" t="s">
        <v>22</v>
      </c>
      <c r="O170" s="48" t="s">
        <v>23</v>
      </c>
    </row>
    <row r="171" ht="54.75" spans="1:15">
      <c r="A171" s="97"/>
      <c r="B171" s="93"/>
      <c r="C171" s="96"/>
      <c r="D171" s="95" t="s">
        <v>113</v>
      </c>
      <c r="E171" s="95" t="s">
        <v>114</v>
      </c>
      <c r="F171" s="39" t="s">
        <v>115</v>
      </c>
      <c r="G171" s="33" t="s">
        <v>89</v>
      </c>
      <c r="H171" s="96" t="s">
        <v>90</v>
      </c>
      <c r="I171" s="96">
        <v>4.45</v>
      </c>
      <c r="J171" s="96">
        <v>0.8</v>
      </c>
      <c r="K171" s="27">
        <f t="shared" ref="K171:K172" si="22">J171*I171</f>
        <v>3.56</v>
      </c>
      <c r="L171" s="105">
        <v>50.1</v>
      </c>
      <c r="M171" s="103">
        <v>214.0272</v>
      </c>
      <c r="N171" s="106" t="s">
        <v>22</v>
      </c>
      <c r="O171" s="48" t="s">
        <v>23</v>
      </c>
    </row>
    <row r="172" ht="84" customHeight="1" spans="1:15">
      <c r="A172" s="97"/>
      <c r="B172" s="93"/>
      <c r="C172" s="96"/>
      <c r="D172" s="95" t="s">
        <v>113</v>
      </c>
      <c r="E172" s="95" t="s">
        <v>114</v>
      </c>
      <c r="F172" s="39" t="s">
        <v>115</v>
      </c>
      <c r="G172" s="44" t="s">
        <v>36</v>
      </c>
      <c r="H172" s="96" t="s">
        <v>90</v>
      </c>
      <c r="I172" s="96">
        <v>4.45</v>
      </c>
      <c r="J172" s="27">
        <v>0.2</v>
      </c>
      <c r="K172" s="27">
        <f t="shared" si="22"/>
        <v>0.89</v>
      </c>
      <c r="L172" s="105">
        <v>50.1</v>
      </c>
      <c r="M172" s="103">
        <v>53.5068</v>
      </c>
      <c r="N172" s="106" t="s">
        <v>22</v>
      </c>
      <c r="O172" s="107" t="s">
        <v>37</v>
      </c>
    </row>
    <row r="173" ht="54.75" spans="1:15">
      <c r="A173" s="86">
        <v>147</v>
      </c>
      <c r="B173" s="93"/>
      <c r="C173" s="96"/>
      <c r="D173" s="95" t="s">
        <v>26</v>
      </c>
      <c r="E173" s="95" t="s">
        <v>27</v>
      </c>
      <c r="F173" s="43" t="s">
        <v>47</v>
      </c>
      <c r="G173" s="33" t="s">
        <v>89</v>
      </c>
      <c r="H173" s="96" t="s">
        <v>21</v>
      </c>
      <c r="I173" s="96">
        <v>1</v>
      </c>
      <c r="J173" s="96">
        <v>3</v>
      </c>
      <c r="K173" s="96">
        <f t="shared" si="21"/>
        <v>3</v>
      </c>
      <c r="L173" s="105">
        <v>14.54</v>
      </c>
      <c r="M173" s="103">
        <v>52.344</v>
      </c>
      <c r="N173" s="106" t="s">
        <v>22</v>
      </c>
      <c r="O173" s="48" t="s">
        <v>23</v>
      </c>
    </row>
    <row r="174" ht="54.75" spans="1:15">
      <c r="A174" s="92">
        <v>148</v>
      </c>
      <c r="B174" s="93"/>
      <c r="C174" s="96"/>
      <c r="D174" s="95" t="s">
        <v>29</v>
      </c>
      <c r="E174" s="95" t="s">
        <v>30</v>
      </c>
      <c r="F174" s="43" t="s">
        <v>31</v>
      </c>
      <c r="G174" s="33" t="s">
        <v>89</v>
      </c>
      <c r="H174" s="96" t="s">
        <v>32</v>
      </c>
      <c r="I174" s="27">
        <v>3.38</v>
      </c>
      <c r="J174" s="27">
        <v>1</v>
      </c>
      <c r="K174" s="27">
        <v>3.38</v>
      </c>
      <c r="L174" s="105">
        <v>94.2</v>
      </c>
      <c r="M174" s="103">
        <v>382.0752</v>
      </c>
      <c r="N174" s="106" t="s">
        <v>22</v>
      </c>
      <c r="O174" s="48" t="s">
        <v>23</v>
      </c>
    </row>
    <row r="175" ht="84" customHeight="1" spans="1:15">
      <c r="A175" s="86">
        <v>149</v>
      </c>
      <c r="B175" s="93"/>
      <c r="C175" s="96" t="s">
        <v>33</v>
      </c>
      <c r="D175" s="95" t="s">
        <v>34</v>
      </c>
      <c r="E175" s="95" t="s">
        <v>18</v>
      </c>
      <c r="F175" s="43" t="s">
        <v>35</v>
      </c>
      <c r="G175" s="44" t="s">
        <v>36</v>
      </c>
      <c r="H175" s="96" t="s">
        <v>21</v>
      </c>
      <c r="I175" s="96">
        <v>1.238</v>
      </c>
      <c r="J175" s="96">
        <v>11</v>
      </c>
      <c r="K175" s="105">
        <f t="shared" ref="K175:K188" si="23">I175*J175</f>
        <v>13.618</v>
      </c>
      <c r="L175" s="105">
        <v>3.77</v>
      </c>
      <c r="M175" s="103">
        <v>12.3215664</v>
      </c>
      <c r="N175" s="106" t="s">
        <v>22</v>
      </c>
      <c r="O175" s="107" t="s">
        <v>37</v>
      </c>
    </row>
    <row r="176" ht="84" customHeight="1" spans="1:15">
      <c r="A176" s="92">
        <v>150</v>
      </c>
      <c r="B176" s="93"/>
      <c r="C176" s="96"/>
      <c r="D176" s="95" t="s">
        <v>38</v>
      </c>
      <c r="E176" s="95" t="s">
        <v>39</v>
      </c>
      <c r="F176" s="43" t="s">
        <v>40</v>
      </c>
      <c r="G176" s="44" t="s">
        <v>36</v>
      </c>
      <c r="H176" s="96" t="s">
        <v>21</v>
      </c>
      <c r="I176" s="96">
        <f>I169+I170*2</f>
        <v>7.5</v>
      </c>
      <c r="J176" s="96">
        <v>1</v>
      </c>
      <c r="K176" s="96">
        <f t="shared" si="23"/>
        <v>7.5</v>
      </c>
      <c r="L176" s="105">
        <v>3.84</v>
      </c>
      <c r="M176" s="103">
        <v>6.912</v>
      </c>
      <c r="N176" s="106" t="s">
        <v>22</v>
      </c>
      <c r="O176" s="107" t="s">
        <v>37</v>
      </c>
    </row>
    <row r="177" ht="84" customHeight="1" spans="1:15">
      <c r="A177" s="86">
        <v>151</v>
      </c>
      <c r="B177" s="93"/>
      <c r="C177" s="96"/>
      <c r="D177" s="95" t="s">
        <v>41</v>
      </c>
      <c r="E177" s="95" t="s">
        <v>42</v>
      </c>
      <c r="F177" s="43" t="s">
        <v>43</v>
      </c>
      <c r="G177" s="44" t="s">
        <v>36</v>
      </c>
      <c r="H177" s="96" t="s">
        <v>21</v>
      </c>
      <c r="I177" s="96">
        <f>I176</f>
        <v>7.5</v>
      </c>
      <c r="J177" s="96">
        <v>2</v>
      </c>
      <c r="K177" s="96">
        <f t="shared" si="23"/>
        <v>15</v>
      </c>
      <c r="L177" s="105">
        <v>0.94</v>
      </c>
      <c r="M177" s="103">
        <v>3.384</v>
      </c>
      <c r="N177" s="106" t="s">
        <v>22</v>
      </c>
      <c r="O177" s="107" t="s">
        <v>37</v>
      </c>
    </row>
    <row r="178" ht="84" customHeight="1" spans="1:15">
      <c r="A178" s="92">
        <v>152</v>
      </c>
      <c r="B178" s="93"/>
      <c r="C178" s="96"/>
      <c r="D178" s="95" t="s">
        <v>44</v>
      </c>
      <c r="E178" s="95" t="s">
        <v>42</v>
      </c>
      <c r="F178" s="43" t="s">
        <v>45</v>
      </c>
      <c r="G178" s="44" t="s">
        <v>36</v>
      </c>
      <c r="H178" s="96" t="s">
        <v>21</v>
      </c>
      <c r="I178" s="96">
        <f>I176</f>
        <v>7.5</v>
      </c>
      <c r="J178" s="96">
        <v>1</v>
      </c>
      <c r="K178" s="96">
        <f t="shared" si="23"/>
        <v>7.5</v>
      </c>
      <c r="L178" s="108">
        <v>3.92</v>
      </c>
      <c r="M178" s="103">
        <v>7.056</v>
      </c>
      <c r="N178" s="106" t="s">
        <v>22</v>
      </c>
      <c r="O178" s="107" t="s">
        <v>37</v>
      </c>
    </row>
    <row r="179" ht="84" customHeight="1" spans="1:15">
      <c r="A179" s="86">
        <v>153</v>
      </c>
      <c r="B179" s="93"/>
      <c r="C179" s="96" t="s">
        <v>48</v>
      </c>
      <c r="D179" s="95" t="s">
        <v>49</v>
      </c>
      <c r="E179" s="95" t="s">
        <v>18</v>
      </c>
      <c r="F179" s="43" t="s">
        <v>57</v>
      </c>
      <c r="G179" s="44" t="s">
        <v>36</v>
      </c>
      <c r="H179" s="96" t="s">
        <v>21</v>
      </c>
      <c r="I179" s="96">
        <v>5.5</v>
      </c>
      <c r="J179" s="96">
        <v>2</v>
      </c>
      <c r="K179" s="96">
        <f t="shared" si="23"/>
        <v>11</v>
      </c>
      <c r="L179" s="105">
        <v>3.77</v>
      </c>
      <c r="M179" s="103">
        <v>9.9528</v>
      </c>
      <c r="N179" s="106" t="s">
        <v>22</v>
      </c>
      <c r="O179" s="107" t="s">
        <v>37</v>
      </c>
    </row>
    <row r="180" ht="84" customHeight="1" spans="1:15">
      <c r="A180" s="92">
        <v>154</v>
      </c>
      <c r="B180" s="93"/>
      <c r="C180" s="96"/>
      <c r="D180" s="95" t="s">
        <v>50</v>
      </c>
      <c r="E180" s="95" t="s">
        <v>51</v>
      </c>
      <c r="F180" s="95" t="s">
        <v>52</v>
      </c>
      <c r="G180" s="44" t="s">
        <v>36</v>
      </c>
      <c r="H180" s="96" t="s">
        <v>21</v>
      </c>
      <c r="I180" s="96">
        <v>0.5</v>
      </c>
      <c r="J180" s="109">
        <f>I179/0.3</f>
        <v>18.3333333333333</v>
      </c>
      <c r="K180" s="110">
        <f t="shared" si="23"/>
        <v>9.16666666666667</v>
      </c>
      <c r="L180" s="105">
        <v>2.47</v>
      </c>
      <c r="M180" s="103">
        <v>5.434</v>
      </c>
      <c r="N180" s="106" t="s">
        <v>22</v>
      </c>
      <c r="O180" s="107" t="s">
        <v>37</v>
      </c>
    </row>
    <row r="181" ht="84" customHeight="1" spans="1:15">
      <c r="A181" s="86">
        <v>155</v>
      </c>
      <c r="B181" s="93"/>
      <c r="C181" s="96"/>
      <c r="D181" s="95" t="s">
        <v>53</v>
      </c>
      <c r="E181" s="95" t="s">
        <v>42</v>
      </c>
      <c r="F181" s="95" t="s">
        <v>43</v>
      </c>
      <c r="G181" s="44" t="s">
        <v>36</v>
      </c>
      <c r="H181" s="96" t="s">
        <v>21</v>
      </c>
      <c r="I181" s="96">
        <f>I179-2</f>
        <v>3.5</v>
      </c>
      <c r="J181" s="96">
        <v>5</v>
      </c>
      <c r="K181" s="96">
        <f t="shared" si="23"/>
        <v>17.5</v>
      </c>
      <c r="L181" s="105">
        <v>0.94</v>
      </c>
      <c r="M181" s="103">
        <v>3.948</v>
      </c>
      <c r="N181" s="106" t="s">
        <v>22</v>
      </c>
      <c r="O181" s="107" t="s">
        <v>37</v>
      </c>
    </row>
    <row r="182" ht="84" customHeight="1" spans="1:15">
      <c r="A182" s="92">
        <v>156</v>
      </c>
      <c r="B182" s="98"/>
      <c r="C182" s="99"/>
      <c r="D182" s="100" t="s">
        <v>54</v>
      </c>
      <c r="E182" s="100" t="s">
        <v>42</v>
      </c>
      <c r="F182" s="100" t="s">
        <v>55</v>
      </c>
      <c r="G182" s="44" t="s">
        <v>36</v>
      </c>
      <c r="H182" s="99" t="s">
        <v>21</v>
      </c>
      <c r="I182" s="99">
        <v>1.8</v>
      </c>
      <c r="J182" s="111">
        <f>I181/0.55+1</f>
        <v>7.36363636363636</v>
      </c>
      <c r="K182" s="111">
        <f t="shared" si="23"/>
        <v>13.2545454545455</v>
      </c>
      <c r="L182" s="112">
        <v>1.57</v>
      </c>
      <c r="M182" s="103">
        <v>4.99431272727273</v>
      </c>
      <c r="N182" s="113" t="s">
        <v>22</v>
      </c>
      <c r="O182" s="107" t="s">
        <v>37</v>
      </c>
    </row>
    <row r="183" ht="54.75" spans="1:15">
      <c r="A183" s="86">
        <v>157</v>
      </c>
      <c r="B183" s="87" t="s">
        <v>127</v>
      </c>
      <c r="C183" s="91" t="s">
        <v>16</v>
      </c>
      <c r="D183" s="89" t="s">
        <v>17</v>
      </c>
      <c r="E183" s="89" t="s">
        <v>18</v>
      </c>
      <c r="F183" s="90" t="s">
        <v>19</v>
      </c>
      <c r="G183" s="33" t="s">
        <v>89</v>
      </c>
      <c r="H183" s="91" t="s">
        <v>21</v>
      </c>
      <c r="I183" s="91">
        <v>4.9</v>
      </c>
      <c r="J183" s="91">
        <v>1</v>
      </c>
      <c r="K183" s="91">
        <f t="shared" si="23"/>
        <v>4.9</v>
      </c>
      <c r="L183" s="102">
        <v>8.35</v>
      </c>
      <c r="M183" s="103">
        <v>49.098</v>
      </c>
      <c r="N183" s="104" t="s">
        <v>22</v>
      </c>
      <c r="O183" s="48" t="s">
        <v>23</v>
      </c>
    </row>
    <row r="184" ht="54.75" spans="1:15">
      <c r="A184" s="92">
        <v>158</v>
      </c>
      <c r="B184" s="93"/>
      <c r="C184" s="96"/>
      <c r="D184" s="95" t="s">
        <v>24</v>
      </c>
      <c r="E184" s="95" t="s">
        <v>18</v>
      </c>
      <c r="F184" s="43" t="s">
        <v>19</v>
      </c>
      <c r="G184" s="33" t="s">
        <v>89</v>
      </c>
      <c r="H184" s="96" t="s">
        <v>21</v>
      </c>
      <c r="I184" s="96">
        <v>5.7</v>
      </c>
      <c r="J184" s="96">
        <v>1</v>
      </c>
      <c r="K184" s="96">
        <f t="shared" si="23"/>
        <v>5.7</v>
      </c>
      <c r="L184" s="105">
        <v>8.35</v>
      </c>
      <c r="M184" s="103">
        <v>57.114</v>
      </c>
      <c r="N184" s="106" t="s">
        <v>22</v>
      </c>
      <c r="O184" s="48" t="s">
        <v>23</v>
      </c>
    </row>
    <row r="185" ht="54.75" spans="1:15">
      <c r="A185" s="86">
        <v>159</v>
      </c>
      <c r="B185" s="93"/>
      <c r="C185" s="96"/>
      <c r="D185" s="95" t="s">
        <v>25</v>
      </c>
      <c r="E185" s="95" t="s">
        <v>18</v>
      </c>
      <c r="F185" s="43" t="s">
        <v>19</v>
      </c>
      <c r="G185" s="33" t="s">
        <v>89</v>
      </c>
      <c r="H185" s="96" t="s">
        <v>21</v>
      </c>
      <c r="I185" s="96">
        <v>0.9</v>
      </c>
      <c r="J185" s="96">
        <v>2</v>
      </c>
      <c r="K185" s="96">
        <f t="shared" si="23"/>
        <v>1.8</v>
      </c>
      <c r="L185" s="105">
        <v>8.35</v>
      </c>
      <c r="M185" s="103">
        <v>18.036</v>
      </c>
      <c r="N185" s="106" t="s">
        <v>22</v>
      </c>
      <c r="O185" s="48" t="s">
        <v>23</v>
      </c>
    </row>
    <row r="186" ht="54.75" spans="1:15">
      <c r="A186" s="97"/>
      <c r="B186" s="93"/>
      <c r="C186" s="96"/>
      <c r="D186" s="95" t="s">
        <v>113</v>
      </c>
      <c r="E186" s="95" t="s">
        <v>114</v>
      </c>
      <c r="F186" s="39" t="s">
        <v>115</v>
      </c>
      <c r="G186" s="33" t="s">
        <v>89</v>
      </c>
      <c r="H186" s="96" t="s">
        <v>90</v>
      </c>
      <c r="I186" s="96">
        <v>4.45</v>
      </c>
      <c r="J186" s="96">
        <v>0.8</v>
      </c>
      <c r="K186" s="27">
        <f t="shared" ref="K186:K187" si="24">J186*I186</f>
        <v>3.56</v>
      </c>
      <c r="L186" s="105">
        <v>50.1</v>
      </c>
      <c r="M186" s="103">
        <v>214.0272</v>
      </c>
      <c r="N186" s="106" t="s">
        <v>22</v>
      </c>
      <c r="O186" s="48" t="s">
        <v>23</v>
      </c>
    </row>
    <row r="187" ht="84" customHeight="1" spans="1:15">
      <c r="A187" s="97"/>
      <c r="B187" s="93"/>
      <c r="C187" s="96"/>
      <c r="D187" s="95" t="s">
        <v>113</v>
      </c>
      <c r="E187" s="95" t="s">
        <v>114</v>
      </c>
      <c r="F187" s="39" t="s">
        <v>115</v>
      </c>
      <c r="G187" s="44" t="s">
        <v>36</v>
      </c>
      <c r="H187" s="96" t="s">
        <v>90</v>
      </c>
      <c r="I187" s="96">
        <v>4.45</v>
      </c>
      <c r="J187" s="27">
        <v>0.2</v>
      </c>
      <c r="K187" s="27">
        <f t="shared" si="24"/>
        <v>0.89</v>
      </c>
      <c r="L187" s="105">
        <v>50.1</v>
      </c>
      <c r="M187" s="103">
        <v>53.5068</v>
      </c>
      <c r="N187" s="106" t="s">
        <v>22</v>
      </c>
      <c r="O187" s="107" t="s">
        <v>37</v>
      </c>
    </row>
    <row r="188" ht="54.75" spans="1:15">
      <c r="A188" s="92">
        <v>160</v>
      </c>
      <c r="B188" s="93"/>
      <c r="C188" s="96"/>
      <c r="D188" s="95" t="s">
        <v>26</v>
      </c>
      <c r="E188" s="95" t="s">
        <v>27</v>
      </c>
      <c r="F188" s="43" t="s">
        <v>47</v>
      </c>
      <c r="G188" s="33" t="s">
        <v>89</v>
      </c>
      <c r="H188" s="96" t="s">
        <v>21</v>
      </c>
      <c r="I188" s="96">
        <f>I185+0.1</f>
        <v>1</v>
      </c>
      <c r="J188" s="96">
        <v>3</v>
      </c>
      <c r="K188" s="96">
        <f t="shared" si="23"/>
        <v>3</v>
      </c>
      <c r="L188" s="105">
        <v>14.54</v>
      </c>
      <c r="M188" s="103">
        <v>52.344</v>
      </c>
      <c r="N188" s="106" t="s">
        <v>22</v>
      </c>
      <c r="O188" s="48" t="s">
        <v>23</v>
      </c>
    </row>
    <row r="189" ht="54.75" spans="1:15">
      <c r="A189" s="86">
        <v>161</v>
      </c>
      <c r="B189" s="93"/>
      <c r="C189" s="96"/>
      <c r="D189" s="95" t="s">
        <v>29</v>
      </c>
      <c r="E189" s="95" t="s">
        <v>30</v>
      </c>
      <c r="F189" s="43" t="s">
        <v>31</v>
      </c>
      <c r="G189" s="33" t="s">
        <v>89</v>
      </c>
      <c r="H189" s="96" t="s">
        <v>32</v>
      </c>
      <c r="I189" s="27">
        <v>3.38</v>
      </c>
      <c r="J189" s="27">
        <v>1</v>
      </c>
      <c r="K189" s="27">
        <v>3.38</v>
      </c>
      <c r="L189" s="105">
        <v>94.2</v>
      </c>
      <c r="M189" s="103">
        <v>382.0752</v>
      </c>
      <c r="N189" s="106" t="s">
        <v>22</v>
      </c>
      <c r="O189" s="48" t="s">
        <v>23</v>
      </c>
    </row>
    <row r="190" ht="84" customHeight="1" spans="1:15">
      <c r="A190" s="92">
        <v>162</v>
      </c>
      <c r="B190" s="93"/>
      <c r="C190" s="96" t="s">
        <v>33</v>
      </c>
      <c r="D190" s="95" t="s">
        <v>34</v>
      </c>
      <c r="E190" s="95" t="s">
        <v>18</v>
      </c>
      <c r="F190" s="43" t="s">
        <v>35</v>
      </c>
      <c r="G190" s="44" t="s">
        <v>36</v>
      </c>
      <c r="H190" s="96" t="s">
        <v>21</v>
      </c>
      <c r="I190" s="96">
        <v>1.238</v>
      </c>
      <c r="J190" s="96">
        <v>11</v>
      </c>
      <c r="K190" s="105">
        <f t="shared" ref="K190:K203" si="25">I190*J190</f>
        <v>13.618</v>
      </c>
      <c r="L190" s="105">
        <v>3.77</v>
      </c>
      <c r="M190" s="103">
        <v>12.3215664</v>
      </c>
      <c r="N190" s="106" t="s">
        <v>22</v>
      </c>
      <c r="O190" s="107" t="s">
        <v>37</v>
      </c>
    </row>
    <row r="191" ht="84" customHeight="1" spans="1:15">
      <c r="A191" s="86">
        <v>163</v>
      </c>
      <c r="B191" s="93"/>
      <c r="C191" s="96"/>
      <c r="D191" s="95" t="s">
        <v>38</v>
      </c>
      <c r="E191" s="95" t="s">
        <v>39</v>
      </c>
      <c r="F191" s="43" t="s">
        <v>40</v>
      </c>
      <c r="G191" s="44" t="s">
        <v>36</v>
      </c>
      <c r="H191" s="96" t="s">
        <v>21</v>
      </c>
      <c r="I191" s="96">
        <f>I184+I185*2</f>
        <v>7.5</v>
      </c>
      <c r="J191" s="96">
        <v>1</v>
      </c>
      <c r="K191" s="96">
        <f t="shared" si="25"/>
        <v>7.5</v>
      </c>
      <c r="L191" s="105">
        <v>3.84</v>
      </c>
      <c r="M191" s="103">
        <v>6.912</v>
      </c>
      <c r="N191" s="106" t="s">
        <v>22</v>
      </c>
      <c r="O191" s="107" t="s">
        <v>37</v>
      </c>
    </row>
    <row r="192" ht="84" customHeight="1" spans="1:15">
      <c r="A192" s="92">
        <v>164</v>
      </c>
      <c r="B192" s="93"/>
      <c r="C192" s="96"/>
      <c r="D192" s="95" t="s">
        <v>41</v>
      </c>
      <c r="E192" s="95" t="s">
        <v>42</v>
      </c>
      <c r="F192" s="43" t="s">
        <v>43</v>
      </c>
      <c r="G192" s="44" t="s">
        <v>36</v>
      </c>
      <c r="H192" s="96" t="s">
        <v>21</v>
      </c>
      <c r="I192" s="96">
        <f>I191</f>
        <v>7.5</v>
      </c>
      <c r="J192" s="96">
        <v>2</v>
      </c>
      <c r="K192" s="96">
        <f t="shared" si="25"/>
        <v>15</v>
      </c>
      <c r="L192" s="105">
        <v>0.94</v>
      </c>
      <c r="M192" s="103">
        <v>3.384</v>
      </c>
      <c r="N192" s="106" t="s">
        <v>22</v>
      </c>
      <c r="O192" s="107" t="s">
        <v>37</v>
      </c>
    </row>
    <row r="193" ht="84" customHeight="1" spans="1:15">
      <c r="A193" s="86">
        <v>165</v>
      </c>
      <c r="B193" s="93"/>
      <c r="C193" s="96"/>
      <c r="D193" s="95" t="s">
        <v>44</v>
      </c>
      <c r="E193" s="95" t="s">
        <v>42</v>
      </c>
      <c r="F193" s="43" t="s">
        <v>45</v>
      </c>
      <c r="G193" s="44" t="s">
        <v>36</v>
      </c>
      <c r="H193" s="96" t="s">
        <v>21</v>
      </c>
      <c r="I193" s="96">
        <f>I191</f>
        <v>7.5</v>
      </c>
      <c r="J193" s="96">
        <v>1</v>
      </c>
      <c r="K193" s="96">
        <f t="shared" si="25"/>
        <v>7.5</v>
      </c>
      <c r="L193" s="108">
        <v>3.92</v>
      </c>
      <c r="M193" s="103">
        <v>7.056</v>
      </c>
      <c r="N193" s="106" t="s">
        <v>22</v>
      </c>
      <c r="O193" s="107" t="s">
        <v>37</v>
      </c>
    </row>
    <row r="194" ht="84" customHeight="1" spans="1:15">
      <c r="A194" s="92">
        <v>166</v>
      </c>
      <c r="B194" s="93"/>
      <c r="C194" s="96" t="s">
        <v>48</v>
      </c>
      <c r="D194" s="95" t="s">
        <v>49</v>
      </c>
      <c r="E194" s="95" t="s">
        <v>18</v>
      </c>
      <c r="F194" s="43" t="s">
        <v>57</v>
      </c>
      <c r="G194" s="44" t="s">
        <v>36</v>
      </c>
      <c r="H194" s="96" t="s">
        <v>21</v>
      </c>
      <c r="I194" s="96">
        <v>5.5</v>
      </c>
      <c r="J194" s="96">
        <v>2</v>
      </c>
      <c r="K194" s="96">
        <f t="shared" si="25"/>
        <v>11</v>
      </c>
      <c r="L194" s="105">
        <v>3.77</v>
      </c>
      <c r="M194" s="103">
        <v>9.9528</v>
      </c>
      <c r="N194" s="106" t="s">
        <v>22</v>
      </c>
      <c r="O194" s="107" t="s">
        <v>37</v>
      </c>
    </row>
    <row r="195" ht="84" customHeight="1" spans="1:15">
      <c r="A195" s="86">
        <v>167</v>
      </c>
      <c r="B195" s="93"/>
      <c r="C195" s="96"/>
      <c r="D195" s="95" t="s">
        <v>50</v>
      </c>
      <c r="E195" s="95" t="s">
        <v>51</v>
      </c>
      <c r="F195" s="95" t="s">
        <v>52</v>
      </c>
      <c r="G195" s="44" t="s">
        <v>36</v>
      </c>
      <c r="H195" s="96" t="s">
        <v>21</v>
      </c>
      <c r="I195" s="96">
        <v>0.5</v>
      </c>
      <c r="J195" s="109">
        <f>I194/0.3</f>
        <v>18.3333333333333</v>
      </c>
      <c r="K195" s="110">
        <f t="shared" si="25"/>
        <v>9.16666666666667</v>
      </c>
      <c r="L195" s="105">
        <v>2.47</v>
      </c>
      <c r="M195" s="103">
        <v>5.434</v>
      </c>
      <c r="N195" s="106" t="s">
        <v>22</v>
      </c>
      <c r="O195" s="107" t="s">
        <v>37</v>
      </c>
    </row>
    <row r="196" ht="84" customHeight="1" spans="1:15">
      <c r="A196" s="92">
        <v>168</v>
      </c>
      <c r="B196" s="93"/>
      <c r="C196" s="96"/>
      <c r="D196" s="95" t="s">
        <v>53</v>
      </c>
      <c r="E196" s="95" t="s">
        <v>42</v>
      </c>
      <c r="F196" s="95" t="s">
        <v>43</v>
      </c>
      <c r="G196" s="44" t="s">
        <v>36</v>
      </c>
      <c r="H196" s="96" t="s">
        <v>21</v>
      </c>
      <c r="I196" s="96">
        <f>I194-2</f>
        <v>3.5</v>
      </c>
      <c r="J196" s="96">
        <v>5</v>
      </c>
      <c r="K196" s="96">
        <f t="shared" si="25"/>
        <v>17.5</v>
      </c>
      <c r="L196" s="105">
        <v>0.94</v>
      </c>
      <c r="M196" s="103">
        <v>3.948</v>
      </c>
      <c r="N196" s="106" t="s">
        <v>22</v>
      </c>
      <c r="O196" s="107" t="s">
        <v>37</v>
      </c>
    </row>
    <row r="197" ht="84" customHeight="1" spans="1:15">
      <c r="A197" s="86">
        <v>169</v>
      </c>
      <c r="B197" s="98"/>
      <c r="C197" s="99"/>
      <c r="D197" s="100" t="s">
        <v>54</v>
      </c>
      <c r="E197" s="100" t="s">
        <v>42</v>
      </c>
      <c r="F197" s="100" t="s">
        <v>55</v>
      </c>
      <c r="G197" s="44" t="s">
        <v>36</v>
      </c>
      <c r="H197" s="99" t="s">
        <v>21</v>
      </c>
      <c r="I197" s="99">
        <v>1.8</v>
      </c>
      <c r="J197" s="111">
        <f>I196/0.55+1</f>
        <v>7.36363636363636</v>
      </c>
      <c r="K197" s="111">
        <f t="shared" si="25"/>
        <v>13.2545454545455</v>
      </c>
      <c r="L197" s="112">
        <v>1.57</v>
      </c>
      <c r="M197" s="103">
        <v>4.99431272727273</v>
      </c>
      <c r="N197" s="113" t="s">
        <v>22</v>
      </c>
      <c r="O197" s="107" t="s">
        <v>37</v>
      </c>
    </row>
    <row r="198" ht="54.75" spans="1:15">
      <c r="A198" s="92">
        <v>170</v>
      </c>
      <c r="B198" s="87" t="s">
        <v>128</v>
      </c>
      <c r="C198" s="91" t="s">
        <v>16</v>
      </c>
      <c r="D198" s="89" t="s">
        <v>17</v>
      </c>
      <c r="E198" s="89" t="s">
        <v>18</v>
      </c>
      <c r="F198" s="90" t="s">
        <v>19</v>
      </c>
      <c r="G198" s="33" t="s">
        <v>89</v>
      </c>
      <c r="H198" s="91" t="s">
        <v>21</v>
      </c>
      <c r="I198" s="91">
        <v>1.8</v>
      </c>
      <c r="J198" s="91">
        <v>1</v>
      </c>
      <c r="K198" s="91">
        <f t="shared" si="25"/>
        <v>1.8</v>
      </c>
      <c r="L198" s="102">
        <v>8.35</v>
      </c>
      <c r="M198" s="103">
        <v>18.036</v>
      </c>
      <c r="N198" s="104" t="s">
        <v>22</v>
      </c>
      <c r="O198" s="48" t="s">
        <v>23</v>
      </c>
    </row>
    <row r="199" ht="54.75" spans="1:15">
      <c r="A199" s="86">
        <v>171</v>
      </c>
      <c r="B199" s="93"/>
      <c r="C199" s="96"/>
      <c r="D199" s="95" t="s">
        <v>24</v>
      </c>
      <c r="E199" s="95" t="s">
        <v>18</v>
      </c>
      <c r="F199" s="43" t="s">
        <v>19</v>
      </c>
      <c r="G199" s="33" t="s">
        <v>89</v>
      </c>
      <c r="H199" s="96" t="s">
        <v>21</v>
      </c>
      <c r="I199" s="96">
        <v>2.2</v>
      </c>
      <c r="J199" s="96">
        <v>1</v>
      </c>
      <c r="K199" s="96">
        <f t="shared" si="25"/>
        <v>2.2</v>
      </c>
      <c r="L199" s="105">
        <v>8.35</v>
      </c>
      <c r="M199" s="103">
        <v>22.044</v>
      </c>
      <c r="N199" s="106" t="s">
        <v>22</v>
      </c>
      <c r="O199" s="48" t="s">
        <v>23</v>
      </c>
    </row>
    <row r="200" ht="54.75" spans="1:15">
      <c r="A200" s="92">
        <v>172</v>
      </c>
      <c r="B200" s="93"/>
      <c r="C200" s="96"/>
      <c r="D200" s="95" t="s">
        <v>25</v>
      </c>
      <c r="E200" s="95" t="s">
        <v>18</v>
      </c>
      <c r="F200" s="43" t="s">
        <v>19</v>
      </c>
      <c r="G200" s="33" t="s">
        <v>89</v>
      </c>
      <c r="H200" s="96" t="s">
        <v>21</v>
      </c>
      <c r="I200" s="96">
        <v>1.1</v>
      </c>
      <c r="J200" s="96">
        <v>2</v>
      </c>
      <c r="K200" s="96">
        <f t="shared" si="25"/>
        <v>2.2</v>
      </c>
      <c r="L200" s="105">
        <v>8.35</v>
      </c>
      <c r="M200" s="103">
        <v>22.044</v>
      </c>
      <c r="N200" s="106" t="s">
        <v>22</v>
      </c>
      <c r="O200" s="48" t="s">
        <v>23</v>
      </c>
    </row>
    <row r="201" ht="54.75" spans="1:15">
      <c r="A201" s="97"/>
      <c r="B201" s="93"/>
      <c r="C201" s="96"/>
      <c r="D201" s="95" t="s">
        <v>113</v>
      </c>
      <c r="E201" s="95" t="s">
        <v>114</v>
      </c>
      <c r="F201" s="39" t="s">
        <v>115</v>
      </c>
      <c r="G201" s="33" t="s">
        <v>89</v>
      </c>
      <c r="H201" s="96" t="s">
        <v>90</v>
      </c>
      <c r="I201" s="96">
        <v>2.13</v>
      </c>
      <c r="J201" s="96">
        <v>0.8</v>
      </c>
      <c r="K201" s="27">
        <f t="shared" ref="K201:K202" si="26">J201*I201</f>
        <v>1.704</v>
      </c>
      <c r="L201" s="105">
        <v>50.1</v>
      </c>
      <c r="M201" s="103">
        <v>102.44448</v>
      </c>
      <c r="N201" s="106" t="s">
        <v>22</v>
      </c>
      <c r="O201" s="48" t="s">
        <v>23</v>
      </c>
    </row>
    <row r="202" ht="84" customHeight="1" spans="1:15">
      <c r="A202" s="97"/>
      <c r="B202" s="93"/>
      <c r="C202" s="96"/>
      <c r="D202" s="95" t="s">
        <v>113</v>
      </c>
      <c r="E202" s="95" t="s">
        <v>114</v>
      </c>
      <c r="F202" s="39" t="s">
        <v>115</v>
      </c>
      <c r="G202" s="44" t="s">
        <v>36</v>
      </c>
      <c r="H202" s="96" t="s">
        <v>90</v>
      </c>
      <c r="I202" s="96">
        <v>2.13</v>
      </c>
      <c r="J202" s="27">
        <v>0.2</v>
      </c>
      <c r="K202" s="27">
        <f t="shared" si="26"/>
        <v>0.426</v>
      </c>
      <c r="L202" s="105">
        <v>50.1</v>
      </c>
      <c r="M202" s="103">
        <v>25.61112</v>
      </c>
      <c r="N202" s="106" t="s">
        <v>22</v>
      </c>
      <c r="O202" s="107" t="s">
        <v>37</v>
      </c>
    </row>
    <row r="203" ht="54.75" spans="1:15">
      <c r="A203" s="86">
        <v>173</v>
      </c>
      <c r="B203" s="93"/>
      <c r="C203" s="96"/>
      <c r="D203" s="95" t="s">
        <v>26</v>
      </c>
      <c r="E203" s="95" t="s">
        <v>27</v>
      </c>
      <c r="F203" s="43" t="s">
        <v>47</v>
      </c>
      <c r="G203" s="33" t="s">
        <v>89</v>
      </c>
      <c r="H203" s="96" t="s">
        <v>21</v>
      </c>
      <c r="I203" s="96">
        <f>I200+0.1</f>
        <v>1.2</v>
      </c>
      <c r="J203" s="96">
        <v>1</v>
      </c>
      <c r="K203" s="96">
        <f t="shared" si="25"/>
        <v>1.2</v>
      </c>
      <c r="L203" s="105">
        <v>14.54</v>
      </c>
      <c r="M203" s="103">
        <v>20.9376</v>
      </c>
      <c r="N203" s="106" t="s">
        <v>22</v>
      </c>
      <c r="O203" s="48" t="s">
        <v>23</v>
      </c>
    </row>
    <row r="204" ht="54.75" spans="1:15">
      <c r="A204" s="92">
        <v>174</v>
      </c>
      <c r="B204" s="93"/>
      <c r="C204" s="96"/>
      <c r="D204" s="95" t="s">
        <v>29</v>
      </c>
      <c r="E204" s="95" t="s">
        <v>30</v>
      </c>
      <c r="F204" s="43" t="s">
        <v>31</v>
      </c>
      <c r="G204" s="33" t="s">
        <v>89</v>
      </c>
      <c r="H204" s="96" t="s">
        <v>32</v>
      </c>
      <c r="I204" s="27">
        <v>3.38</v>
      </c>
      <c r="J204" s="27">
        <v>1</v>
      </c>
      <c r="K204" s="27">
        <v>3.38</v>
      </c>
      <c r="L204" s="105">
        <v>94.2</v>
      </c>
      <c r="M204" s="103">
        <v>382.0752</v>
      </c>
      <c r="N204" s="106" t="s">
        <v>22</v>
      </c>
      <c r="O204" s="48" t="s">
        <v>23</v>
      </c>
    </row>
    <row r="205" ht="84" customHeight="1" spans="1:15">
      <c r="A205" s="86">
        <v>175</v>
      </c>
      <c r="B205" s="93"/>
      <c r="C205" s="96" t="s">
        <v>33</v>
      </c>
      <c r="D205" s="95" t="s">
        <v>34</v>
      </c>
      <c r="E205" s="95" t="s">
        <v>18</v>
      </c>
      <c r="F205" s="43" t="s">
        <v>35</v>
      </c>
      <c r="G205" s="44" t="s">
        <v>36</v>
      </c>
      <c r="H205" s="96" t="s">
        <v>21</v>
      </c>
      <c r="I205" s="96">
        <v>1.238</v>
      </c>
      <c r="J205" s="96">
        <v>7</v>
      </c>
      <c r="K205" s="105">
        <f t="shared" ref="K205:K214" si="27">I205*J205</f>
        <v>8.666</v>
      </c>
      <c r="L205" s="105">
        <v>3.77</v>
      </c>
      <c r="M205" s="103">
        <v>7.8409968</v>
      </c>
      <c r="N205" s="106" t="s">
        <v>22</v>
      </c>
      <c r="O205" s="107" t="s">
        <v>37</v>
      </c>
    </row>
    <row r="206" ht="84" customHeight="1" spans="1:15">
      <c r="A206" s="92">
        <v>176</v>
      </c>
      <c r="B206" s="93"/>
      <c r="C206" s="96"/>
      <c r="D206" s="95" t="s">
        <v>38</v>
      </c>
      <c r="E206" s="95" t="s">
        <v>39</v>
      </c>
      <c r="F206" s="43" t="s">
        <v>40</v>
      </c>
      <c r="G206" s="44" t="s">
        <v>36</v>
      </c>
      <c r="H206" s="96" t="s">
        <v>21</v>
      </c>
      <c r="I206" s="96">
        <f>I199+I200*2</f>
        <v>4.4</v>
      </c>
      <c r="J206" s="96">
        <v>1</v>
      </c>
      <c r="K206" s="96">
        <f t="shared" si="27"/>
        <v>4.4</v>
      </c>
      <c r="L206" s="105">
        <v>3.84</v>
      </c>
      <c r="M206" s="103">
        <v>4.05504</v>
      </c>
      <c r="N206" s="106" t="s">
        <v>22</v>
      </c>
      <c r="O206" s="107" t="s">
        <v>37</v>
      </c>
    </row>
    <row r="207" ht="84" customHeight="1" spans="1:15">
      <c r="A207" s="86">
        <v>177</v>
      </c>
      <c r="B207" s="93"/>
      <c r="C207" s="96"/>
      <c r="D207" s="95" t="s">
        <v>41</v>
      </c>
      <c r="E207" s="95" t="s">
        <v>42</v>
      </c>
      <c r="F207" s="43" t="s">
        <v>43</v>
      </c>
      <c r="G207" s="44" t="s">
        <v>36</v>
      </c>
      <c r="H207" s="96" t="s">
        <v>21</v>
      </c>
      <c r="I207" s="96">
        <f>I206</f>
        <v>4.4</v>
      </c>
      <c r="J207" s="96">
        <v>2</v>
      </c>
      <c r="K207" s="96">
        <f t="shared" si="27"/>
        <v>8.8</v>
      </c>
      <c r="L207" s="105">
        <v>0.94</v>
      </c>
      <c r="M207" s="103">
        <v>1.98528</v>
      </c>
      <c r="N207" s="106" t="s">
        <v>22</v>
      </c>
      <c r="O207" s="107" t="s">
        <v>37</v>
      </c>
    </row>
    <row r="208" ht="84" customHeight="1" spans="1:15">
      <c r="A208" s="92">
        <v>178</v>
      </c>
      <c r="B208" s="98"/>
      <c r="C208" s="99"/>
      <c r="D208" s="100" t="s">
        <v>44</v>
      </c>
      <c r="E208" s="100" t="s">
        <v>42</v>
      </c>
      <c r="F208" s="114" t="s">
        <v>45</v>
      </c>
      <c r="G208" s="44" t="s">
        <v>36</v>
      </c>
      <c r="H208" s="99" t="s">
        <v>21</v>
      </c>
      <c r="I208" s="99">
        <f>I206</f>
        <v>4.4</v>
      </c>
      <c r="J208" s="99">
        <v>1</v>
      </c>
      <c r="K208" s="99">
        <f t="shared" si="27"/>
        <v>4.4</v>
      </c>
      <c r="L208" s="112">
        <v>3.92</v>
      </c>
      <c r="M208" s="103">
        <v>4.13952</v>
      </c>
      <c r="N208" s="113" t="s">
        <v>22</v>
      </c>
      <c r="O208" s="107" t="s">
        <v>37</v>
      </c>
    </row>
    <row r="209" ht="54.75" spans="1:15">
      <c r="A209" s="86">
        <v>179</v>
      </c>
      <c r="B209" s="87" t="s">
        <v>129</v>
      </c>
      <c r="C209" s="91" t="s">
        <v>16</v>
      </c>
      <c r="D209" s="89" t="s">
        <v>17</v>
      </c>
      <c r="E209" s="89" t="s">
        <v>18</v>
      </c>
      <c r="F209" s="90" t="s">
        <v>19</v>
      </c>
      <c r="G209" s="33" t="s">
        <v>89</v>
      </c>
      <c r="H209" s="91" t="s">
        <v>21</v>
      </c>
      <c r="I209" s="91">
        <v>5.2</v>
      </c>
      <c r="J209" s="91">
        <v>1</v>
      </c>
      <c r="K209" s="91">
        <f t="shared" si="27"/>
        <v>5.2</v>
      </c>
      <c r="L209" s="102">
        <v>8.35</v>
      </c>
      <c r="M209" s="103">
        <v>52.104</v>
      </c>
      <c r="N209" s="104" t="s">
        <v>22</v>
      </c>
      <c r="O209" s="48" t="s">
        <v>23</v>
      </c>
    </row>
    <row r="210" ht="54.75" spans="1:15">
      <c r="A210" s="92">
        <v>180</v>
      </c>
      <c r="B210" s="93"/>
      <c r="C210" s="96"/>
      <c r="D210" s="95" t="s">
        <v>24</v>
      </c>
      <c r="E210" s="95" t="s">
        <v>18</v>
      </c>
      <c r="F210" s="43" t="s">
        <v>19</v>
      </c>
      <c r="G210" s="33" t="s">
        <v>89</v>
      </c>
      <c r="H210" s="96" t="s">
        <v>21</v>
      </c>
      <c r="I210" s="96">
        <v>6.35</v>
      </c>
      <c r="J210" s="96">
        <v>1</v>
      </c>
      <c r="K210" s="96">
        <f t="shared" si="27"/>
        <v>6.35</v>
      </c>
      <c r="L210" s="105">
        <v>8.35</v>
      </c>
      <c r="M210" s="103">
        <v>63.627</v>
      </c>
      <c r="N210" s="106" t="s">
        <v>22</v>
      </c>
      <c r="O210" s="48" t="s">
        <v>23</v>
      </c>
    </row>
    <row r="211" ht="54.75" spans="1:15">
      <c r="A211" s="86">
        <v>181</v>
      </c>
      <c r="B211" s="93"/>
      <c r="C211" s="96"/>
      <c r="D211" s="95" t="s">
        <v>25</v>
      </c>
      <c r="E211" s="95" t="s">
        <v>18</v>
      </c>
      <c r="F211" s="43" t="s">
        <v>19</v>
      </c>
      <c r="G211" s="33" t="s">
        <v>89</v>
      </c>
      <c r="H211" s="96" t="s">
        <v>21</v>
      </c>
      <c r="I211" s="96">
        <v>1.1</v>
      </c>
      <c r="J211" s="96">
        <v>2</v>
      </c>
      <c r="K211" s="96">
        <f t="shared" si="27"/>
        <v>2.2</v>
      </c>
      <c r="L211" s="105">
        <v>8.35</v>
      </c>
      <c r="M211" s="103">
        <v>22.044</v>
      </c>
      <c r="N211" s="106" t="s">
        <v>22</v>
      </c>
      <c r="O211" s="48" t="s">
        <v>23</v>
      </c>
    </row>
    <row r="212" ht="54.75" spans="1:15">
      <c r="A212" s="97"/>
      <c r="B212" s="93"/>
      <c r="C212" s="96"/>
      <c r="D212" s="95" t="s">
        <v>113</v>
      </c>
      <c r="E212" s="95" t="s">
        <v>114</v>
      </c>
      <c r="F212" s="39" t="s">
        <v>115</v>
      </c>
      <c r="G212" s="33" t="s">
        <v>89</v>
      </c>
      <c r="H212" s="96" t="s">
        <v>90</v>
      </c>
      <c r="I212" s="96">
        <v>6.18</v>
      </c>
      <c r="J212" s="96">
        <v>0.8</v>
      </c>
      <c r="K212" s="27">
        <f t="shared" ref="K212:K213" si="28">J212*I212</f>
        <v>4.944</v>
      </c>
      <c r="L212" s="105">
        <v>50.1</v>
      </c>
      <c r="M212" s="103">
        <v>297.23328</v>
      </c>
      <c r="N212" s="106" t="s">
        <v>22</v>
      </c>
      <c r="O212" s="48" t="s">
        <v>23</v>
      </c>
    </row>
    <row r="213" ht="84" customHeight="1" spans="1:15">
      <c r="A213" s="97"/>
      <c r="B213" s="93"/>
      <c r="C213" s="96"/>
      <c r="D213" s="95" t="s">
        <v>113</v>
      </c>
      <c r="E213" s="95" t="s">
        <v>114</v>
      </c>
      <c r="F213" s="39" t="s">
        <v>115</v>
      </c>
      <c r="G213" s="44" t="s">
        <v>36</v>
      </c>
      <c r="H213" s="96" t="s">
        <v>90</v>
      </c>
      <c r="I213" s="96">
        <v>6.18</v>
      </c>
      <c r="J213" s="27">
        <v>0.2</v>
      </c>
      <c r="K213" s="27">
        <f t="shared" si="28"/>
        <v>1.236</v>
      </c>
      <c r="L213" s="105">
        <v>50.1</v>
      </c>
      <c r="M213" s="103">
        <v>74.30832</v>
      </c>
      <c r="N213" s="106" t="s">
        <v>22</v>
      </c>
      <c r="O213" s="107" t="s">
        <v>37</v>
      </c>
    </row>
    <row r="214" ht="54.75" spans="1:15">
      <c r="A214" s="92">
        <v>182</v>
      </c>
      <c r="B214" s="93"/>
      <c r="C214" s="96"/>
      <c r="D214" s="95" t="s">
        <v>26</v>
      </c>
      <c r="E214" s="95" t="s">
        <v>27</v>
      </c>
      <c r="F214" s="43" t="s">
        <v>47</v>
      </c>
      <c r="G214" s="33" t="s">
        <v>89</v>
      </c>
      <c r="H214" s="96" t="s">
        <v>21</v>
      </c>
      <c r="I214" s="96">
        <f>I211+0.1</f>
        <v>1.2</v>
      </c>
      <c r="J214" s="96">
        <v>5</v>
      </c>
      <c r="K214" s="96">
        <f t="shared" si="27"/>
        <v>6</v>
      </c>
      <c r="L214" s="105">
        <v>14.54</v>
      </c>
      <c r="M214" s="103">
        <v>104.688</v>
      </c>
      <c r="N214" s="106" t="s">
        <v>22</v>
      </c>
      <c r="O214" s="48" t="s">
        <v>23</v>
      </c>
    </row>
    <row r="215" ht="54.75" spans="1:15">
      <c r="A215" s="86">
        <v>183</v>
      </c>
      <c r="B215" s="93"/>
      <c r="C215" s="96"/>
      <c r="D215" s="95" t="s">
        <v>29</v>
      </c>
      <c r="E215" s="95" t="s">
        <v>30</v>
      </c>
      <c r="F215" s="43" t="s">
        <v>31</v>
      </c>
      <c r="G215" s="33" t="s">
        <v>89</v>
      </c>
      <c r="H215" s="96" t="s">
        <v>32</v>
      </c>
      <c r="I215" s="27">
        <v>3.38</v>
      </c>
      <c r="J215" s="27">
        <v>1</v>
      </c>
      <c r="K215" s="27">
        <v>3.38</v>
      </c>
      <c r="L215" s="105">
        <v>94.2</v>
      </c>
      <c r="M215" s="103">
        <v>382.0752</v>
      </c>
      <c r="N215" s="106" t="s">
        <v>22</v>
      </c>
      <c r="O215" s="48" t="s">
        <v>23</v>
      </c>
    </row>
    <row r="216" ht="84" customHeight="1" spans="1:15">
      <c r="A216" s="92">
        <v>184</v>
      </c>
      <c r="B216" s="93"/>
      <c r="C216" s="96" t="s">
        <v>33</v>
      </c>
      <c r="D216" s="95" t="s">
        <v>34</v>
      </c>
      <c r="E216" s="95" t="s">
        <v>18</v>
      </c>
      <c r="F216" s="43" t="s">
        <v>35</v>
      </c>
      <c r="G216" s="44" t="s">
        <v>36</v>
      </c>
      <c r="H216" s="96" t="s">
        <v>21</v>
      </c>
      <c r="I216" s="96">
        <v>1.238</v>
      </c>
      <c r="J216" s="96">
        <v>11</v>
      </c>
      <c r="K216" s="105">
        <f t="shared" ref="K216:K229" si="29">I216*J216</f>
        <v>13.618</v>
      </c>
      <c r="L216" s="105">
        <v>3.77</v>
      </c>
      <c r="M216" s="103">
        <v>12.3215664</v>
      </c>
      <c r="N216" s="106" t="s">
        <v>22</v>
      </c>
      <c r="O216" s="107" t="s">
        <v>37</v>
      </c>
    </row>
    <row r="217" ht="84" customHeight="1" spans="1:15">
      <c r="A217" s="86">
        <v>185</v>
      </c>
      <c r="B217" s="93"/>
      <c r="C217" s="96"/>
      <c r="D217" s="95" t="s">
        <v>38</v>
      </c>
      <c r="E217" s="95" t="s">
        <v>39</v>
      </c>
      <c r="F217" s="43" t="s">
        <v>40</v>
      </c>
      <c r="G217" s="44" t="s">
        <v>36</v>
      </c>
      <c r="H217" s="96" t="s">
        <v>21</v>
      </c>
      <c r="I217" s="96">
        <f>I210+I211*2</f>
        <v>8.55</v>
      </c>
      <c r="J217" s="96">
        <v>1</v>
      </c>
      <c r="K217" s="96">
        <f t="shared" si="29"/>
        <v>8.55</v>
      </c>
      <c r="L217" s="105">
        <v>3.84</v>
      </c>
      <c r="M217" s="103">
        <v>7.87968</v>
      </c>
      <c r="N217" s="106" t="s">
        <v>22</v>
      </c>
      <c r="O217" s="107" t="s">
        <v>37</v>
      </c>
    </row>
    <row r="218" ht="84" customHeight="1" spans="1:15">
      <c r="A218" s="92">
        <v>186</v>
      </c>
      <c r="B218" s="93"/>
      <c r="C218" s="96"/>
      <c r="D218" s="95" t="s">
        <v>41</v>
      </c>
      <c r="E218" s="95" t="s">
        <v>42</v>
      </c>
      <c r="F218" s="43" t="s">
        <v>43</v>
      </c>
      <c r="G218" s="44" t="s">
        <v>36</v>
      </c>
      <c r="H218" s="96" t="s">
        <v>21</v>
      </c>
      <c r="I218" s="96">
        <f>I217</f>
        <v>8.55</v>
      </c>
      <c r="J218" s="96">
        <v>2</v>
      </c>
      <c r="K218" s="96">
        <f t="shared" si="29"/>
        <v>17.1</v>
      </c>
      <c r="L218" s="105">
        <v>0.94</v>
      </c>
      <c r="M218" s="103">
        <v>3.85776</v>
      </c>
      <c r="N218" s="106" t="s">
        <v>22</v>
      </c>
      <c r="O218" s="107" t="s">
        <v>37</v>
      </c>
    </row>
    <row r="219" ht="84" customHeight="1" spans="1:15">
      <c r="A219" s="86">
        <v>187</v>
      </c>
      <c r="B219" s="93"/>
      <c r="C219" s="96"/>
      <c r="D219" s="95" t="s">
        <v>44</v>
      </c>
      <c r="E219" s="95" t="s">
        <v>42</v>
      </c>
      <c r="F219" s="43" t="s">
        <v>45</v>
      </c>
      <c r="G219" s="44" t="s">
        <v>36</v>
      </c>
      <c r="H219" s="96" t="s">
        <v>21</v>
      </c>
      <c r="I219" s="96">
        <f>I217</f>
        <v>8.55</v>
      </c>
      <c r="J219" s="96">
        <v>1</v>
      </c>
      <c r="K219" s="96">
        <f t="shared" si="29"/>
        <v>8.55</v>
      </c>
      <c r="L219" s="108">
        <v>3.92</v>
      </c>
      <c r="M219" s="103">
        <v>8.04384</v>
      </c>
      <c r="N219" s="106" t="s">
        <v>22</v>
      </c>
      <c r="O219" s="107" t="s">
        <v>37</v>
      </c>
    </row>
    <row r="220" ht="84" customHeight="1" spans="1:15">
      <c r="A220" s="92">
        <v>188</v>
      </c>
      <c r="B220" s="93"/>
      <c r="C220" s="96" t="s">
        <v>48</v>
      </c>
      <c r="D220" s="95" t="s">
        <v>49</v>
      </c>
      <c r="E220" s="95" t="s">
        <v>18</v>
      </c>
      <c r="F220" s="43" t="s">
        <v>57</v>
      </c>
      <c r="G220" s="44" t="s">
        <v>36</v>
      </c>
      <c r="H220" s="96" t="s">
        <v>21</v>
      </c>
      <c r="I220" s="96">
        <v>5.3</v>
      </c>
      <c r="J220" s="96">
        <v>2</v>
      </c>
      <c r="K220" s="96">
        <f t="shared" si="29"/>
        <v>10.6</v>
      </c>
      <c r="L220" s="105">
        <v>3.77</v>
      </c>
      <c r="M220" s="103">
        <v>9.59088</v>
      </c>
      <c r="N220" s="106" t="s">
        <v>22</v>
      </c>
      <c r="O220" s="107" t="s">
        <v>37</v>
      </c>
    </row>
    <row r="221" ht="84" customHeight="1" spans="1:15">
      <c r="A221" s="86">
        <v>189</v>
      </c>
      <c r="B221" s="93"/>
      <c r="C221" s="96"/>
      <c r="D221" s="95" t="s">
        <v>50</v>
      </c>
      <c r="E221" s="95" t="s">
        <v>51</v>
      </c>
      <c r="F221" s="95" t="s">
        <v>52</v>
      </c>
      <c r="G221" s="44" t="s">
        <v>36</v>
      </c>
      <c r="H221" s="96" t="s">
        <v>21</v>
      </c>
      <c r="I221" s="96">
        <v>0.5</v>
      </c>
      <c r="J221" s="109">
        <f>I220/0.3</f>
        <v>17.6666666666667</v>
      </c>
      <c r="K221" s="110">
        <f t="shared" si="29"/>
        <v>8.83333333333333</v>
      </c>
      <c r="L221" s="105">
        <v>2.47</v>
      </c>
      <c r="M221" s="103">
        <v>5.2364</v>
      </c>
      <c r="N221" s="106" t="s">
        <v>22</v>
      </c>
      <c r="O221" s="107" t="s">
        <v>37</v>
      </c>
    </row>
    <row r="222" ht="84" customHeight="1" spans="1:15">
      <c r="A222" s="92">
        <v>190</v>
      </c>
      <c r="B222" s="93"/>
      <c r="C222" s="96"/>
      <c r="D222" s="95" t="s">
        <v>53</v>
      </c>
      <c r="E222" s="95" t="s">
        <v>42</v>
      </c>
      <c r="F222" s="95" t="s">
        <v>43</v>
      </c>
      <c r="G222" s="44" t="s">
        <v>36</v>
      </c>
      <c r="H222" s="96" t="s">
        <v>21</v>
      </c>
      <c r="I222" s="96">
        <f>I220-2</f>
        <v>3.3</v>
      </c>
      <c r="J222" s="96">
        <v>5</v>
      </c>
      <c r="K222" s="96">
        <f t="shared" si="29"/>
        <v>16.5</v>
      </c>
      <c r="L222" s="105">
        <v>0.94</v>
      </c>
      <c r="M222" s="103">
        <v>3.7224</v>
      </c>
      <c r="N222" s="106" t="s">
        <v>22</v>
      </c>
      <c r="O222" s="107" t="s">
        <v>37</v>
      </c>
    </row>
    <row r="223" ht="84" customHeight="1" spans="1:15">
      <c r="A223" s="86">
        <v>191</v>
      </c>
      <c r="B223" s="98"/>
      <c r="C223" s="99"/>
      <c r="D223" s="100" t="s">
        <v>54</v>
      </c>
      <c r="E223" s="100" t="s">
        <v>42</v>
      </c>
      <c r="F223" s="100" t="s">
        <v>55</v>
      </c>
      <c r="G223" s="44" t="s">
        <v>36</v>
      </c>
      <c r="H223" s="99" t="s">
        <v>21</v>
      </c>
      <c r="I223" s="99">
        <v>1.8</v>
      </c>
      <c r="J223" s="111">
        <f>I222/0.55+1</f>
        <v>7</v>
      </c>
      <c r="K223" s="111">
        <f t="shared" si="29"/>
        <v>12.6</v>
      </c>
      <c r="L223" s="112">
        <v>1.57</v>
      </c>
      <c r="M223" s="103">
        <v>4.74768</v>
      </c>
      <c r="N223" s="113" t="s">
        <v>22</v>
      </c>
      <c r="O223" s="107" t="s">
        <v>37</v>
      </c>
    </row>
    <row r="224" ht="54.75" spans="1:15">
      <c r="A224" s="92">
        <v>192</v>
      </c>
      <c r="B224" s="87" t="s">
        <v>130</v>
      </c>
      <c r="C224" s="91" t="s">
        <v>16</v>
      </c>
      <c r="D224" s="89" t="s">
        <v>17</v>
      </c>
      <c r="E224" s="89" t="s">
        <v>18</v>
      </c>
      <c r="F224" s="90" t="s">
        <v>19</v>
      </c>
      <c r="G224" s="33" t="s">
        <v>89</v>
      </c>
      <c r="H224" s="91" t="s">
        <v>21</v>
      </c>
      <c r="I224" s="91">
        <v>5.2</v>
      </c>
      <c r="J224" s="91">
        <v>1</v>
      </c>
      <c r="K224" s="91">
        <f t="shared" si="29"/>
        <v>5.2</v>
      </c>
      <c r="L224" s="102">
        <v>8.35</v>
      </c>
      <c r="M224" s="103">
        <v>52.104</v>
      </c>
      <c r="N224" s="104" t="s">
        <v>22</v>
      </c>
      <c r="O224" s="48" t="s">
        <v>23</v>
      </c>
    </row>
    <row r="225" ht="54.75" spans="1:15">
      <c r="A225" s="86">
        <v>193</v>
      </c>
      <c r="B225" s="93"/>
      <c r="C225" s="96"/>
      <c r="D225" s="95" t="s">
        <v>24</v>
      </c>
      <c r="E225" s="95" t="s">
        <v>18</v>
      </c>
      <c r="F225" s="43" t="s">
        <v>19</v>
      </c>
      <c r="G225" s="33" t="s">
        <v>89</v>
      </c>
      <c r="H225" s="96" t="s">
        <v>21</v>
      </c>
      <c r="I225" s="96">
        <v>6.15</v>
      </c>
      <c r="J225" s="96">
        <v>1</v>
      </c>
      <c r="K225" s="96">
        <f t="shared" si="29"/>
        <v>6.15</v>
      </c>
      <c r="L225" s="105">
        <v>8.35</v>
      </c>
      <c r="M225" s="103">
        <v>61.623</v>
      </c>
      <c r="N225" s="106" t="s">
        <v>22</v>
      </c>
      <c r="O225" s="48" t="s">
        <v>23</v>
      </c>
    </row>
    <row r="226" ht="54.75" spans="1:15">
      <c r="A226" s="92">
        <v>194</v>
      </c>
      <c r="B226" s="93"/>
      <c r="C226" s="96"/>
      <c r="D226" s="95" t="s">
        <v>25</v>
      </c>
      <c r="E226" s="95" t="s">
        <v>18</v>
      </c>
      <c r="F226" s="43" t="s">
        <v>19</v>
      </c>
      <c r="G226" s="33" t="s">
        <v>89</v>
      </c>
      <c r="H226" s="96" t="s">
        <v>21</v>
      </c>
      <c r="I226" s="96">
        <v>0.9</v>
      </c>
      <c r="J226" s="96">
        <v>2</v>
      </c>
      <c r="K226" s="96">
        <f t="shared" si="29"/>
        <v>1.8</v>
      </c>
      <c r="L226" s="105">
        <v>8.35</v>
      </c>
      <c r="M226" s="103">
        <v>18.036</v>
      </c>
      <c r="N226" s="106" t="s">
        <v>22</v>
      </c>
      <c r="O226" s="48" t="s">
        <v>23</v>
      </c>
    </row>
    <row r="227" ht="54.75" spans="1:15">
      <c r="A227" s="97"/>
      <c r="B227" s="93"/>
      <c r="C227" s="96"/>
      <c r="D227" s="95" t="s">
        <v>113</v>
      </c>
      <c r="E227" s="95" t="s">
        <v>114</v>
      </c>
      <c r="F227" s="39" t="s">
        <v>115</v>
      </c>
      <c r="G227" s="33" t="s">
        <v>89</v>
      </c>
      <c r="H227" s="96" t="s">
        <v>90</v>
      </c>
      <c r="I227" s="96">
        <v>4.96</v>
      </c>
      <c r="J227" s="96">
        <v>0.8</v>
      </c>
      <c r="K227" s="27">
        <f t="shared" ref="K227:K228" si="30">J227*I227</f>
        <v>3.968</v>
      </c>
      <c r="L227" s="105">
        <v>50.1</v>
      </c>
      <c r="M227" s="103">
        <v>238.55616</v>
      </c>
      <c r="N227" s="106" t="s">
        <v>22</v>
      </c>
      <c r="O227" s="48" t="s">
        <v>23</v>
      </c>
    </row>
    <row r="228" ht="84" customHeight="1" spans="1:15">
      <c r="A228" s="97"/>
      <c r="B228" s="93"/>
      <c r="C228" s="96"/>
      <c r="D228" s="95" t="s">
        <v>113</v>
      </c>
      <c r="E228" s="95" t="s">
        <v>114</v>
      </c>
      <c r="F228" s="39" t="s">
        <v>115</v>
      </c>
      <c r="G228" s="44" t="s">
        <v>36</v>
      </c>
      <c r="H228" s="96" t="s">
        <v>90</v>
      </c>
      <c r="I228" s="96">
        <v>4.96</v>
      </c>
      <c r="J228" s="27">
        <v>0.2</v>
      </c>
      <c r="K228" s="27">
        <f t="shared" si="30"/>
        <v>0.992</v>
      </c>
      <c r="L228" s="105">
        <v>50.1</v>
      </c>
      <c r="M228" s="103">
        <v>59.63904</v>
      </c>
      <c r="N228" s="106" t="s">
        <v>22</v>
      </c>
      <c r="O228" s="107" t="s">
        <v>37</v>
      </c>
    </row>
    <row r="229" ht="54.75" spans="1:15">
      <c r="A229" s="86">
        <v>195</v>
      </c>
      <c r="B229" s="93"/>
      <c r="C229" s="96"/>
      <c r="D229" s="95" t="s">
        <v>26</v>
      </c>
      <c r="E229" s="95" t="s">
        <v>27</v>
      </c>
      <c r="F229" s="43" t="s">
        <v>47</v>
      </c>
      <c r="G229" s="33" t="s">
        <v>89</v>
      </c>
      <c r="H229" s="96" t="s">
        <v>21</v>
      </c>
      <c r="I229" s="96">
        <f>I226+0.1</f>
        <v>1</v>
      </c>
      <c r="J229" s="96">
        <v>5</v>
      </c>
      <c r="K229" s="96">
        <f t="shared" si="29"/>
        <v>5</v>
      </c>
      <c r="L229" s="105">
        <v>14.54</v>
      </c>
      <c r="M229" s="103">
        <v>87.24</v>
      </c>
      <c r="N229" s="106" t="s">
        <v>22</v>
      </c>
      <c r="O229" s="48" t="s">
        <v>23</v>
      </c>
    </row>
    <row r="230" ht="54.75" spans="1:15">
      <c r="A230" s="92">
        <v>196</v>
      </c>
      <c r="B230" s="93"/>
      <c r="C230" s="96"/>
      <c r="D230" s="95" t="s">
        <v>29</v>
      </c>
      <c r="E230" s="95" t="s">
        <v>30</v>
      </c>
      <c r="F230" s="43" t="s">
        <v>31</v>
      </c>
      <c r="G230" s="33" t="s">
        <v>89</v>
      </c>
      <c r="H230" s="96" t="s">
        <v>32</v>
      </c>
      <c r="I230" s="27">
        <v>3.38</v>
      </c>
      <c r="J230" s="27">
        <v>1</v>
      </c>
      <c r="K230" s="27">
        <v>3.38</v>
      </c>
      <c r="L230" s="105">
        <v>94.2</v>
      </c>
      <c r="M230" s="103">
        <v>382.0752</v>
      </c>
      <c r="N230" s="106" t="s">
        <v>22</v>
      </c>
      <c r="O230" s="48" t="s">
        <v>23</v>
      </c>
    </row>
    <row r="231" ht="84" customHeight="1" spans="1:15">
      <c r="A231" s="86">
        <v>197</v>
      </c>
      <c r="B231" s="93"/>
      <c r="C231" s="96" t="s">
        <v>33</v>
      </c>
      <c r="D231" s="95" t="s">
        <v>34</v>
      </c>
      <c r="E231" s="95" t="s">
        <v>18</v>
      </c>
      <c r="F231" s="43" t="s">
        <v>35</v>
      </c>
      <c r="G231" s="44" t="s">
        <v>36</v>
      </c>
      <c r="H231" s="96" t="s">
        <v>21</v>
      </c>
      <c r="I231" s="96">
        <v>1.238</v>
      </c>
      <c r="J231" s="96">
        <v>11</v>
      </c>
      <c r="K231" s="105">
        <f t="shared" ref="K231:K244" si="31">I231*J231</f>
        <v>13.618</v>
      </c>
      <c r="L231" s="105">
        <v>3.77</v>
      </c>
      <c r="M231" s="103">
        <v>12.3215664</v>
      </c>
      <c r="N231" s="106" t="s">
        <v>22</v>
      </c>
      <c r="O231" s="107" t="s">
        <v>37</v>
      </c>
    </row>
    <row r="232" ht="84" customHeight="1" spans="1:15">
      <c r="A232" s="92">
        <v>198</v>
      </c>
      <c r="B232" s="93"/>
      <c r="C232" s="96"/>
      <c r="D232" s="95" t="s">
        <v>38</v>
      </c>
      <c r="E232" s="95" t="s">
        <v>39</v>
      </c>
      <c r="F232" s="43" t="s">
        <v>40</v>
      </c>
      <c r="G232" s="44" t="s">
        <v>36</v>
      </c>
      <c r="H232" s="96" t="s">
        <v>21</v>
      </c>
      <c r="I232" s="96">
        <f>I225+I226*2</f>
        <v>7.95</v>
      </c>
      <c r="J232" s="96">
        <v>1</v>
      </c>
      <c r="K232" s="96">
        <f t="shared" si="31"/>
        <v>7.95</v>
      </c>
      <c r="L232" s="105">
        <v>3.84</v>
      </c>
      <c r="M232" s="103">
        <v>7.32672</v>
      </c>
      <c r="N232" s="106" t="s">
        <v>22</v>
      </c>
      <c r="O232" s="107" t="s">
        <v>37</v>
      </c>
    </row>
    <row r="233" ht="84" customHeight="1" spans="1:15">
      <c r="A233" s="86">
        <v>199</v>
      </c>
      <c r="B233" s="93"/>
      <c r="C233" s="96"/>
      <c r="D233" s="95" t="s">
        <v>41</v>
      </c>
      <c r="E233" s="95" t="s">
        <v>42</v>
      </c>
      <c r="F233" s="43" t="s">
        <v>43</v>
      </c>
      <c r="G233" s="44" t="s">
        <v>36</v>
      </c>
      <c r="H233" s="96" t="s">
        <v>21</v>
      </c>
      <c r="I233" s="96">
        <f>I232</f>
        <v>7.95</v>
      </c>
      <c r="J233" s="96">
        <v>2</v>
      </c>
      <c r="K233" s="96">
        <f t="shared" si="31"/>
        <v>15.9</v>
      </c>
      <c r="L233" s="105">
        <v>0.94</v>
      </c>
      <c r="M233" s="103">
        <v>3.58704</v>
      </c>
      <c r="N233" s="106" t="s">
        <v>22</v>
      </c>
      <c r="O233" s="107" t="s">
        <v>37</v>
      </c>
    </row>
    <row r="234" ht="84" customHeight="1" spans="1:15">
      <c r="A234" s="92">
        <v>200</v>
      </c>
      <c r="B234" s="93"/>
      <c r="C234" s="96"/>
      <c r="D234" s="95" t="s">
        <v>44</v>
      </c>
      <c r="E234" s="95" t="s">
        <v>42</v>
      </c>
      <c r="F234" s="43" t="s">
        <v>45</v>
      </c>
      <c r="G234" s="44" t="s">
        <v>36</v>
      </c>
      <c r="H234" s="96" t="s">
        <v>21</v>
      </c>
      <c r="I234" s="96">
        <f>I232</f>
        <v>7.95</v>
      </c>
      <c r="J234" s="96">
        <v>1</v>
      </c>
      <c r="K234" s="96">
        <f t="shared" si="31"/>
        <v>7.95</v>
      </c>
      <c r="L234" s="108">
        <v>3.92</v>
      </c>
      <c r="M234" s="103">
        <v>7.47936</v>
      </c>
      <c r="N234" s="106" t="s">
        <v>22</v>
      </c>
      <c r="O234" s="107" t="s">
        <v>37</v>
      </c>
    </row>
    <row r="235" ht="84" customHeight="1" spans="1:15">
      <c r="A235" s="86">
        <v>201</v>
      </c>
      <c r="B235" s="93"/>
      <c r="C235" s="96" t="s">
        <v>48</v>
      </c>
      <c r="D235" s="95" t="s">
        <v>49</v>
      </c>
      <c r="E235" s="95" t="s">
        <v>18</v>
      </c>
      <c r="F235" s="43" t="s">
        <v>57</v>
      </c>
      <c r="G235" s="44" t="s">
        <v>36</v>
      </c>
      <c r="H235" s="96" t="s">
        <v>21</v>
      </c>
      <c r="I235" s="96">
        <v>6.1</v>
      </c>
      <c r="J235" s="96">
        <v>2</v>
      </c>
      <c r="K235" s="96">
        <f t="shared" si="31"/>
        <v>12.2</v>
      </c>
      <c r="L235" s="105">
        <v>3.77</v>
      </c>
      <c r="M235" s="103">
        <v>11.03856</v>
      </c>
      <c r="N235" s="106" t="s">
        <v>22</v>
      </c>
      <c r="O235" s="107" t="s">
        <v>37</v>
      </c>
    </row>
    <row r="236" ht="84" customHeight="1" spans="1:15">
      <c r="A236" s="92">
        <v>202</v>
      </c>
      <c r="B236" s="93"/>
      <c r="C236" s="96"/>
      <c r="D236" s="95" t="s">
        <v>50</v>
      </c>
      <c r="E236" s="95" t="s">
        <v>51</v>
      </c>
      <c r="F236" s="95" t="s">
        <v>52</v>
      </c>
      <c r="G236" s="44" t="s">
        <v>36</v>
      </c>
      <c r="H236" s="96" t="s">
        <v>21</v>
      </c>
      <c r="I236" s="96">
        <v>0.5</v>
      </c>
      <c r="J236" s="109">
        <f>I235/0.3</f>
        <v>20.3333333333333</v>
      </c>
      <c r="K236" s="110">
        <f t="shared" si="31"/>
        <v>10.1666666666667</v>
      </c>
      <c r="L236" s="105">
        <v>2.47</v>
      </c>
      <c r="M236" s="103">
        <v>6.0268</v>
      </c>
      <c r="N236" s="106" t="s">
        <v>22</v>
      </c>
      <c r="O236" s="107" t="s">
        <v>37</v>
      </c>
    </row>
    <row r="237" ht="84" customHeight="1" spans="1:15">
      <c r="A237" s="86">
        <v>203</v>
      </c>
      <c r="B237" s="93"/>
      <c r="C237" s="96"/>
      <c r="D237" s="95" t="s">
        <v>53</v>
      </c>
      <c r="E237" s="95" t="s">
        <v>42</v>
      </c>
      <c r="F237" s="95" t="s">
        <v>43</v>
      </c>
      <c r="G237" s="44" t="s">
        <v>36</v>
      </c>
      <c r="H237" s="96" t="s">
        <v>21</v>
      </c>
      <c r="I237" s="96">
        <f>I235-2</f>
        <v>4.1</v>
      </c>
      <c r="J237" s="96">
        <v>5</v>
      </c>
      <c r="K237" s="96">
        <f t="shared" si="31"/>
        <v>20.5</v>
      </c>
      <c r="L237" s="105">
        <v>0.94</v>
      </c>
      <c r="M237" s="103">
        <v>4.6248</v>
      </c>
      <c r="N237" s="106" t="s">
        <v>22</v>
      </c>
      <c r="O237" s="107" t="s">
        <v>37</v>
      </c>
    </row>
    <row r="238" ht="84" customHeight="1" spans="1:15">
      <c r="A238" s="92">
        <v>204</v>
      </c>
      <c r="B238" s="98"/>
      <c r="C238" s="99"/>
      <c r="D238" s="100" t="s">
        <v>54</v>
      </c>
      <c r="E238" s="100" t="s">
        <v>42</v>
      </c>
      <c r="F238" s="100" t="s">
        <v>55</v>
      </c>
      <c r="G238" s="44" t="s">
        <v>36</v>
      </c>
      <c r="H238" s="99" t="s">
        <v>21</v>
      </c>
      <c r="I238" s="99">
        <v>1.8</v>
      </c>
      <c r="J238" s="111">
        <f>I237/0.55+1</f>
        <v>8.45454545454545</v>
      </c>
      <c r="K238" s="111">
        <f t="shared" si="31"/>
        <v>15.2181818181818</v>
      </c>
      <c r="L238" s="112">
        <v>1.57</v>
      </c>
      <c r="M238" s="103">
        <v>5.73421090909091</v>
      </c>
      <c r="N238" s="113" t="s">
        <v>22</v>
      </c>
      <c r="O238" s="107" t="s">
        <v>37</v>
      </c>
    </row>
    <row r="239" ht="54.75" spans="1:15">
      <c r="A239" s="86">
        <v>205</v>
      </c>
      <c r="B239" s="87" t="s">
        <v>131</v>
      </c>
      <c r="C239" s="91" t="s">
        <v>16</v>
      </c>
      <c r="D239" s="89" t="s">
        <v>17</v>
      </c>
      <c r="E239" s="89" t="s">
        <v>18</v>
      </c>
      <c r="F239" s="90" t="s">
        <v>19</v>
      </c>
      <c r="G239" s="33" t="s">
        <v>89</v>
      </c>
      <c r="H239" s="91" t="s">
        <v>21</v>
      </c>
      <c r="I239" s="91">
        <v>7.4</v>
      </c>
      <c r="J239" s="91">
        <v>1</v>
      </c>
      <c r="K239" s="91">
        <f t="shared" si="31"/>
        <v>7.4</v>
      </c>
      <c r="L239" s="102">
        <v>8.35</v>
      </c>
      <c r="M239" s="103">
        <v>74.148</v>
      </c>
      <c r="N239" s="104" t="s">
        <v>22</v>
      </c>
      <c r="O239" s="48" t="s">
        <v>23</v>
      </c>
    </row>
    <row r="240" ht="54.75" spans="1:15">
      <c r="A240" s="92">
        <v>206</v>
      </c>
      <c r="B240" s="93"/>
      <c r="C240" s="96"/>
      <c r="D240" s="95" t="s">
        <v>24</v>
      </c>
      <c r="E240" s="95" t="s">
        <v>18</v>
      </c>
      <c r="F240" s="43" t="s">
        <v>19</v>
      </c>
      <c r="G240" s="33" t="s">
        <v>89</v>
      </c>
      <c r="H240" s="96" t="s">
        <v>21</v>
      </c>
      <c r="I240" s="96">
        <v>8.7</v>
      </c>
      <c r="J240" s="96">
        <v>1</v>
      </c>
      <c r="K240" s="96">
        <f t="shared" si="31"/>
        <v>8.7</v>
      </c>
      <c r="L240" s="105">
        <v>8.35</v>
      </c>
      <c r="M240" s="103">
        <v>87.174</v>
      </c>
      <c r="N240" s="106" t="s">
        <v>22</v>
      </c>
      <c r="O240" s="48" t="s">
        <v>23</v>
      </c>
    </row>
    <row r="241" ht="54.75" spans="1:15">
      <c r="A241" s="86">
        <v>207</v>
      </c>
      <c r="B241" s="93"/>
      <c r="C241" s="96"/>
      <c r="D241" s="95" t="s">
        <v>25</v>
      </c>
      <c r="E241" s="95" t="s">
        <v>18</v>
      </c>
      <c r="F241" s="43" t="s">
        <v>19</v>
      </c>
      <c r="G241" s="33" t="s">
        <v>89</v>
      </c>
      <c r="H241" s="96" t="s">
        <v>21</v>
      </c>
      <c r="I241" s="96">
        <v>0.9</v>
      </c>
      <c r="J241" s="96">
        <v>2</v>
      </c>
      <c r="K241" s="96">
        <f t="shared" si="31"/>
        <v>1.8</v>
      </c>
      <c r="L241" s="105">
        <v>8.35</v>
      </c>
      <c r="M241" s="103">
        <v>18.036</v>
      </c>
      <c r="N241" s="106" t="s">
        <v>22</v>
      </c>
      <c r="O241" s="48" t="s">
        <v>23</v>
      </c>
    </row>
    <row r="242" ht="54.75" spans="1:15">
      <c r="A242" s="97"/>
      <c r="B242" s="93"/>
      <c r="C242" s="96"/>
      <c r="D242" s="95" t="s">
        <v>113</v>
      </c>
      <c r="E242" s="95" t="s">
        <v>114</v>
      </c>
      <c r="F242" s="39" t="s">
        <v>115</v>
      </c>
      <c r="G242" s="33" t="s">
        <v>89</v>
      </c>
      <c r="H242" s="96" t="s">
        <v>90</v>
      </c>
      <c r="I242" s="96">
        <v>7.02</v>
      </c>
      <c r="J242" s="96">
        <v>0.8</v>
      </c>
      <c r="K242" s="27">
        <f t="shared" ref="K242:K243" si="32">J242*I242</f>
        <v>5.616</v>
      </c>
      <c r="L242" s="105">
        <v>50.1</v>
      </c>
      <c r="M242" s="103">
        <v>337.63392</v>
      </c>
      <c r="N242" s="106" t="s">
        <v>22</v>
      </c>
      <c r="O242" s="48" t="s">
        <v>23</v>
      </c>
    </row>
    <row r="243" ht="84" customHeight="1" spans="1:15">
      <c r="A243" s="97"/>
      <c r="B243" s="93"/>
      <c r="C243" s="96"/>
      <c r="D243" s="95" t="s">
        <v>113</v>
      </c>
      <c r="E243" s="95" t="s">
        <v>114</v>
      </c>
      <c r="F243" s="39" t="s">
        <v>115</v>
      </c>
      <c r="G243" s="44" t="s">
        <v>36</v>
      </c>
      <c r="H243" s="96" t="s">
        <v>90</v>
      </c>
      <c r="I243" s="96">
        <v>7.02</v>
      </c>
      <c r="J243" s="27">
        <v>0.2</v>
      </c>
      <c r="K243" s="27">
        <f t="shared" si="32"/>
        <v>1.404</v>
      </c>
      <c r="L243" s="105">
        <v>50.1</v>
      </c>
      <c r="M243" s="103">
        <v>84.40848</v>
      </c>
      <c r="N243" s="106" t="s">
        <v>22</v>
      </c>
      <c r="O243" s="107" t="s">
        <v>37</v>
      </c>
    </row>
    <row r="244" ht="84" customHeight="1" spans="1:15">
      <c r="A244" s="92">
        <v>208</v>
      </c>
      <c r="B244" s="93"/>
      <c r="C244" s="96"/>
      <c r="D244" s="95" t="s">
        <v>26</v>
      </c>
      <c r="E244" s="95" t="s">
        <v>27</v>
      </c>
      <c r="F244" s="43" t="s">
        <v>47</v>
      </c>
      <c r="G244" s="44" t="s">
        <v>36</v>
      </c>
      <c r="H244" s="96" t="s">
        <v>21</v>
      </c>
      <c r="I244" s="96">
        <f>I241+0.1</f>
        <v>1</v>
      </c>
      <c r="J244" s="96">
        <v>5</v>
      </c>
      <c r="K244" s="96">
        <f t="shared" si="31"/>
        <v>5</v>
      </c>
      <c r="L244" s="105">
        <v>14.54</v>
      </c>
      <c r="M244" s="103">
        <v>87.24</v>
      </c>
      <c r="N244" s="106" t="s">
        <v>22</v>
      </c>
      <c r="O244" s="107" t="s">
        <v>37</v>
      </c>
    </row>
    <row r="245" ht="54.75" spans="1:15">
      <c r="A245" s="86">
        <v>209</v>
      </c>
      <c r="B245" s="93"/>
      <c r="C245" s="96"/>
      <c r="D245" s="95" t="s">
        <v>29</v>
      </c>
      <c r="E245" s="95" t="s">
        <v>30</v>
      </c>
      <c r="F245" s="43" t="s">
        <v>31</v>
      </c>
      <c r="G245" s="33" t="s">
        <v>89</v>
      </c>
      <c r="H245" s="96" t="s">
        <v>32</v>
      </c>
      <c r="I245" s="27">
        <v>3.38</v>
      </c>
      <c r="J245" s="27">
        <v>1</v>
      </c>
      <c r="K245" s="27">
        <v>3.38</v>
      </c>
      <c r="L245" s="105">
        <v>94.2</v>
      </c>
      <c r="M245" s="103">
        <v>382.0752</v>
      </c>
      <c r="N245" s="106" t="s">
        <v>22</v>
      </c>
      <c r="O245" s="48" t="s">
        <v>23</v>
      </c>
    </row>
    <row r="246" ht="84" customHeight="1" spans="1:15">
      <c r="A246" s="92">
        <v>210</v>
      </c>
      <c r="B246" s="93"/>
      <c r="C246" s="96" t="s">
        <v>33</v>
      </c>
      <c r="D246" s="95" t="s">
        <v>34</v>
      </c>
      <c r="E246" s="95" t="s">
        <v>18</v>
      </c>
      <c r="F246" s="43" t="s">
        <v>35</v>
      </c>
      <c r="G246" s="44" t="s">
        <v>36</v>
      </c>
      <c r="H246" s="96" t="s">
        <v>21</v>
      </c>
      <c r="I246" s="96">
        <v>1.238</v>
      </c>
      <c r="J246" s="96">
        <v>13</v>
      </c>
      <c r="K246" s="105">
        <f t="shared" ref="K246:K259" si="33">I246*J246</f>
        <v>16.094</v>
      </c>
      <c r="L246" s="105">
        <v>3.77</v>
      </c>
      <c r="M246" s="103">
        <v>14.5618512</v>
      </c>
      <c r="N246" s="106" t="s">
        <v>22</v>
      </c>
      <c r="O246" s="107" t="s">
        <v>37</v>
      </c>
    </row>
    <row r="247" ht="84" customHeight="1" spans="1:15">
      <c r="A247" s="86">
        <v>211</v>
      </c>
      <c r="B247" s="93"/>
      <c r="C247" s="96"/>
      <c r="D247" s="95" t="s">
        <v>38</v>
      </c>
      <c r="E247" s="95" t="s">
        <v>39</v>
      </c>
      <c r="F247" s="43" t="s">
        <v>40</v>
      </c>
      <c r="G247" s="44" t="s">
        <v>36</v>
      </c>
      <c r="H247" s="96" t="s">
        <v>21</v>
      </c>
      <c r="I247" s="96">
        <f>I240+I241*2</f>
        <v>10.5</v>
      </c>
      <c r="J247" s="96">
        <v>1</v>
      </c>
      <c r="K247" s="96">
        <f t="shared" si="33"/>
        <v>10.5</v>
      </c>
      <c r="L247" s="105">
        <v>3.84</v>
      </c>
      <c r="M247" s="103">
        <v>9.6768</v>
      </c>
      <c r="N247" s="106" t="s">
        <v>22</v>
      </c>
      <c r="O247" s="107" t="s">
        <v>37</v>
      </c>
    </row>
    <row r="248" ht="84" customHeight="1" spans="1:15">
      <c r="A248" s="92">
        <v>212</v>
      </c>
      <c r="B248" s="93"/>
      <c r="C248" s="96"/>
      <c r="D248" s="95" t="s">
        <v>41</v>
      </c>
      <c r="E248" s="95" t="s">
        <v>42</v>
      </c>
      <c r="F248" s="43" t="s">
        <v>43</v>
      </c>
      <c r="G248" s="44" t="s">
        <v>36</v>
      </c>
      <c r="H248" s="96" t="s">
        <v>21</v>
      </c>
      <c r="I248" s="96">
        <f>I247</f>
        <v>10.5</v>
      </c>
      <c r="J248" s="96">
        <v>2</v>
      </c>
      <c r="K248" s="96">
        <f t="shared" si="33"/>
        <v>21</v>
      </c>
      <c r="L248" s="105">
        <v>0.94</v>
      </c>
      <c r="M248" s="103">
        <v>4.7376</v>
      </c>
      <c r="N248" s="106" t="s">
        <v>22</v>
      </c>
      <c r="O248" s="107" t="s">
        <v>37</v>
      </c>
    </row>
    <row r="249" ht="84" customHeight="1" spans="1:15">
      <c r="A249" s="86">
        <v>213</v>
      </c>
      <c r="B249" s="93"/>
      <c r="C249" s="96"/>
      <c r="D249" s="95" t="s">
        <v>44</v>
      </c>
      <c r="E249" s="95" t="s">
        <v>42</v>
      </c>
      <c r="F249" s="43" t="s">
        <v>45</v>
      </c>
      <c r="G249" s="44" t="s">
        <v>36</v>
      </c>
      <c r="H249" s="96" t="s">
        <v>21</v>
      </c>
      <c r="I249" s="96">
        <f>I247</f>
        <v>10.5</v>
      </c>
      <c r="J249" s="96">
        <v>1</v>
      </c>
      <c r="K249" s="96">
        <f t="shared" si="33"/>
        <v>10.5</v>
      </c>
      <c r="L249" s="108">
        <v>3.92</v>
      </c>
      <c r="M249" s="103">
        <v>9.8784</v>
      </c>
      <c r="N249" s="106" t="s">
        <v>22</v>
      </c>
      <c r="O249" s="107" t="s">
        <v>37</v>
      </c>
    </row>
    <row r="250" ht="84" customHeight="1" spans="1:15">
      <c r="A250" s="92">
        <v>214</v>
      </c>
      <c r="B250" s="93"/>
      <c r="C250" s="96" t="s">
        <v>48</v>
      </c>
      <c r="D250" s="95" t="s">
        <v>49</v>
      </c>
      <c r="E250" s="95" t="s">
        <v>18</v>
      </c>
      <c r="F250" s="43" t="s">
        <v>57</v>
      </c>
      <c r="G250" s="44" t="s">
        <v>36</v>
      </c>
      <c r="H250" s="96" t="s">
        <v>21</v>
      </c>
      <c r="I250" s="96">
        <v>6</v>
      </c>
      <c r="J250" s="96">
        <v>2</v>
      </c>
      <c r="K250" s="96">
        <f t="shared" si="33"/>
        <v>12</v>
      </c>
      <c r="L250" s="105">
        <v>3.77</v>
      </c>
      <c r="M250" s="103">
        <v>10.8576</v>
      </c>
      <c r="N250" s="106" t="s">
        <v>22</v>
      </c>
      <c r="O250" s="107" t="s">
        <v>37</v>
      </c>
    </row>
    <row r="251" ht="84" customHeight="1" spans="1:15">
      <c r="A251" s="86">
        <v>215</v>
      </c>
      <c r="B251" s="93"/>
      <c r="C251" s="96"/>
      <c r="D251" s="95" t="s">
        <v>50</v>
      </c>
      <c r="E251" s="95" t="s">
        <v>51</v>
      </c>
      <c r="F251" s="95" t="s">
        <v>52</v>
      </c>
      <c r="G251" s="44" t="s">
        <v>36</v>
      </c>
      <c r="H251" s="96" t="s">
        <v>21</v>
      </c>
      <c r="I251" s="96">
        <v>0.5</v>
      </c>
      <c r="J251" s="109">
        <f>I250/0.3</f>
        <v>20</v>
      </c>
      <c r="K251" s="110">
        <f t="shared" si="33"/>
        <v>10</v>
      </c>
      <c r="L251" s="105">
        <v>2.47</v>
      </c>
      <c r="M251" s="103">
        <v>5.928</v>
      </c>
      <c r="N251" s="106" t="s">
        <v>22</v>
      </c>
      <c r="O251" s="107" t="s">
        <v>37</v>
      </c>
    </row>
    <row r="252" ht="84" customHeight="1" spans="1:15">
      <c r="A252" s="92">
        <v>216</v>
      </c>
      <c r="B252" s="93"/>
      <c r="C252" s="96"/>
      <c r="D252" s="95" t="s">
        <v>53</v>
      </c>
      <c r="E252" s="95" t="s">
        <v>42</v>
      </c>
      <c r="F252" s="95" t="s">
        <v>43</v>
      </c>
      <c r="G252" s="44" t="s">
        <v>36</v>
      </c>
      <c r="H252" s="96" t="s">
        <v>21</v>
      </c>
      <c r="I252" s="96">
        <f>I250-2</f>
        <v>4</v>
      </c>
      <c r="J252" s="96">
        <v>5</v>
      </c>
      <c r="K252" s="96">
        <f t="shared" si="33"/>
        <v>20</v>
      </c>
      <c r="L252" s="105">
        <v>0.94</v>
      </c>
      <c r="M252" s="103">
        <v>4.512</v>
      </c>
      <c r="N252" s="106" t="s">
        <v>22</v>
      </c>
      <c r="O252" s="107" t="s">
        <v>37</v>
      </c>
    </row>
    <row r="253" ht="84" customHeight="1" spans="1:15">
      <c r="A253" s="86">
        <v>217</v>
      </c>
      <c r="B253" s="98"/>
      <c r="C253" s="99"/>
      <c r="D253" s="100" t="s">
        <v>54</v>
      </c>
      <c r="E253" s="100" t="s">
        <v>42</v>
      </c>
      <c r="F253" s="100" t="s">
        <v>55</v>
      </c>
      <c r="G253" s="44" t="s">
        <v>36</v>
      </c>
      <c r="H253" s="99" t="s">
        <v>21</v>
      </c>
      <c r="I253" s="99">
        <v>1.8</v>
      </c>
      <c r="J253" s="111">
        <f>I252/0.55+1</f>
        <v>8.27272727272727</v>
      </c>
      <c r="K253" s="111">
        <f t="shared" si="33"/>
        <v>14.8909090909091</v>
      </c>
      <c r="L253" s="112">
        <v>1.57</v>
      </c>
      <c r="M253" s="103">
        <v>5.61089454545455</v>
      </c>
      <c r="N253" s="113" t="s">
        <v>22</v>
      </c>
      <c r="O253" s="107" t="s">
        <v>37</v>
      </c>
    </row>
    <row r="254" ht="54.75" spans="1:15">
      <c r="A254" s="92">
        <v>218</v>
      </c>
      <c r="B254" s="87" t="s">
        <v>132</v>
      </c>
      <c r="C254" s="91" t="s">
        <v>16</v>
      </c>
      <c r="D254" s="89" t="s">
        <v>17</v>
      </c>
      <c r="E254" s="89" t="s">
        <v>18</v>
      </c>
      <c r="F254" s="90" t="s">
        <v>19</v>
      </c>
      <c r="G254" s="33" t="s">
        <v>89</v>
      </c>
      <c r="H254" s="91" t="s">
        <v>21</v>
      </c>
      <c r="I254" s="91">
        <v>18.5</v>
      </c>
      <c r="J254" s="91">
        <v>1</v>
      </c>
      <c r="K254" s="91">
        <f t="shared" si="33"/>
        <v>18.5</v>
      </c>
      <c r="L254" s="102">
        <v>8.35</v>
      </c>
      <c r="M254" s="103">
        <v>185.37</v>
      </c>
      <c r="N254" s="104" t="s">
        <v>22</v>
      </c>
      <c r="O254" s="48" t="s">
        <v>23</v>
      </c>
    </row>
    <row r="255" ht="54.75" spans="1:15">
      <c r="A255" s="86">
        <v>219</v>
      </c>
      <c r="B255" s="93"/>
      <c r="C255" s="96"/>
      <c r="D255" s="95" t="s">
        <v>24</v>
      </c>
      <c r="E255" s="95" t="s">
        <v>18</v>
      </c>
      <c r="F255" s="43" t="s">
        <v>19</v>
      </c>
      <c r="G255" s="33" t="s">
        <v>89</v>
      </c>
      <c r="H255" s="96" t="s">
        <v>21</v>
      </c>
      <c r="I255" s="96">
        <v>22.6</v>
      </c>
      <c r="J255" s="96">
        <v>1</v>
      </c>
      <c r="K255" s="96">
        <f t="shared" si="33"/>
        <v>22.6</v>
      </c>
      <c r="L255" s="105">
        <v>8.35</v>
      </c>
      <c r="M255" s="103">
        <v>226.452</v>
      </c>
      <c r="N255" s="106" t="s">
        <v>22</v>
      </c>
      <c r="O255" s="48" t="s">
        <v>23</v>
      </c>
    </row>
    <row r="256" ht="54.75" spans="1:15">
      <c r="A256" s="92">
        <v>220</v>
      </c>
      <c r="B256" s="93"/>
      <c r="C256" s="96"/>
      <c r="D256" s="95" t="s">
        <v>25</v>
      </c>
      <c r="E256" s="95" t="s">
        <v>18</v>
      </c>
      <c r="F256" s="43" t="s">
        <v>19</v>
      </c>
      <c r="G256" s="33" t="s">
        <v>89</v>
      </c>
      <c r="H256" s="96" t="s">
        <v>21</v>
      </c>
      <c r="I256" s="96">
        <v>1.1</v>
      </c>
      <c r="J256" s="96">
        <v>2</v>
      </c>
      <c r="K256" s="96">
        <f t="shared" si="33"/>
        <v>2.2</v>
      </c>
      <c r="L256" s="105">
        <v>8.35</v>
      </c>
      <c r="M256" s="103">
        <v>22.044</v>
      </c>
      <c r="N256" s="106" t="s">
        <v>22</v>
      </c>
      <c r="O256" s="48" t="s">
        <v>23</v>
      </c>
    </row>
    <row r="257" ht="54.75" spans="1:15">
      <c r="A257" s="97"/>
      <c r="B257" s="93"/>
      <c r="C257" s="96"/>
      <c r="D257" s="95" t="s">
        <v>113</v>
      </c>
      <c r="E257" s="95" t="s">
        <v>114</v>
      </c>
      <c r="F257" s="39" t="s">
        <v>115</v>
      </c>
      <c r="G257" s="33" t="s">
        <v>89</v>
      </c>
      <c r="H257" s="96" t="s">
        <v>90</v>
      </c>
      <c r="I257" s="96">
        <v>18.23</v>
      </c>
      <c r="J257" s="96">
        <v>0.8</v>
      </c>
      <c r="K257" s="27">
        <f t="shared" ref="K257:K258" si="34">J257*I257</f>
        <v>14.584</v>
      </c>
      <c r="L257" s="105">
        <v>50.1</v>
      </c>
      <c r="M257" s="103">
        <v>876.79008</v>
      </c>
      <c r="N257" s="106" t="s">
        <v>22</v>
      </c>
      <c r="O257" s="48" t="s">
        <v>23</v>
      </c>
    </row>
    <row r="258" ht="84" customHeight="1" spans="1:15">
      <c r="A258" s="97"/>
      <c r="B258" s="93"/>
      <c r="C258" s="96"/>
      <c r="D258" s="95" t="s">
        <v>113</v>
      </c>
      <c r="E258" s="95" t="s">
        <v>114</v>
      </c>
      <c r="F258" s="39" t="s">
        <v>115</v>
      </c>
      <c r="G258" s="44" t="s">
        <v>36</v>
      </c>
      <c r="H258" s="96" t="s">
        <v>90</v>
      </c>
      <c r="I258" s="96">
        <v>18.23</v>
      </c>
      <c r="J258" s="27">
        <v>0.2</v>
      </c>
      <c r="K258" s="27">
        <f t="shared" si="34"/>
        <v>3.646</v>
      </c>
      <c r="L258" s="105">
        <v>50.1</v>
      </c>
      <c r="M258" s="103">
        <v>219.19752</v>
      </c>
      <c r="N258" s="106" t="s">
        <v>22</v>
      </c>
      <c r="O258" s="107" t="s">
        <v>37</v>
      </c>
    </row>
    <row r="259" ht="54.75" spans="1:15">
      <c r="A259" s="86">
        <v>221</v>
      </c>
      <c r="B259" s="93"/>
      <c r="C259" s="96"/>
      <c r="D259" s="95" t="s">
        <v>26</v>
      </c>
      <c r="E259" s="95" t="s">
        <v>27</v>
      </c>
      <c r="F259" s="43" t="s">
        <v>47</v>
      </c>
      <c r="G259" s="33" t="s">
        <v>89</v>
      </c>
      <c r="H259" s="96" t="s">
        <v>21</v>
      </c>
      <c r="I259" s="96">
        <f>I256+0.1</f>
        <v>1.2</v>
      </c>
      <c r="J259" s="96">
        <v>16</v>
      </c>
      <c r="K259" s="96">
        <f t="shared" si="33"/>
        <v>19.2</v>
      </c>
      <c r="L259" s="105">
        <v>14.54</v>
      </c>
      <c r="M259" s="103">
        <v>335.0016</v>
      </c>
      <c r="N259" s="106" t="s">
        <v>22</v>
      </c>
      <c r="O259" s="48" t="s">
        <v>23</v>
      </c>
    </row>
    <row r="260" ht="54.75" spans="1:15">
      <c r="A260" s="92">
        <v>222</v>
      </c>
      <c r="B260" s="93"/>
      <c r="C260" s="96"/>
      <c r="D260" s="95" t="s">
        <v>29</v>
      </c>
      <c r="E260" s="95" t="s">
        <v>30</v>
      </c>
      <c r="F260" s="43" t="s">
        <v>31</v>
      </c>
      <c r="G260" s="33" t="s">
        <v>89</v>
      </c>
      <c r="H260" s="96" t="s">
        <v>32</v>
      </c>
      <c r="I260" s="27">
        <v>3.38</v>
      </c>
      <c r="J260" s="27">
        <v>1</v>
      </c>
      <c r="K260" s="27">
        <v>3.38</v>
      </c>
      <c r="L260" s="105">
        <v>94.2</v>
      </c>
      <c r="M260" s="103">
        <v>382.0752</v>
      </c>
      <c r="N260" s="106" t="s">
        <v>22</v>
      </c>
      <c r="O260" s="48" t="s">
        <v>23</v>
      </c>
    </row>
    <row r="261" ht="84" customHeight="1" spans="1:15">
      <c r="A261" s="86">
        <v>223</v>
      </c>
      <c r="B261" s="93"/>
      <c r="C261" s="96" t="s">
        <v>33</v>
      </c>
      <c r="D261" s="95" t="s">
        <v>34</v>
      </c>
      <c r="E261" s="95" t="s">
        <v>18</v>
      </c>
      <c r="F261" s="43" t="s">
        <v>35</v>
      </c>
      <c r="G261" s="44" t="s">
        <v>36</v>
      </c>
      <c r="H261" s="96" t="s">
        <v>21</v>
      </c>
      <c r="I261" s="96">
        <v>1.238</v>
      </c>
      <c r="J261" s="96">
        <v>28</v>
      </c>
      <c r="K261" s="105">
        <f t="shared" ref="K261:K274" si="35">I261*J261</f>
        <v>34.664</v>
      </c>
      <c r="L261" s="105">
        <v>3.77</v>
      </c>
      <c r="M261" s="103">
        <v>31.3639872</v>
      </c>
      <c r="N261" s="106" t="s">
        <v>22</v>
      </c>
      <c r="O261" s="107" t="s">
        <v>37</v>
      </c>
    </row>
    <row r="262" ht="84" customHeight="1" spans="1:15">
      <c r="A262" s="92">
        <v>224</v>
      </c>
      <c r="B262" s="93"/>
      <c r="C262" s="96"/>
      <c r="D262" s="95" t="s">
        <v>38</v>
      </c>
      <c r="E262" s="95" t="s">
        <v>39</v>
      </c>
      <c r="F262" s="43" t="s">
        <v>40</v>
      </c>
      <c r="G262" s="44" t="s">
        <v>36</v>
      </c>
      <c r="H262" s="96" t="s">
        <v>21</v>
      </c>
      <c r="I262" s="96">
        <f>I255+I256*2</f>
        <v>24.8</v>
      </c>
      <c r="J262" s="96">
        <v>1</v>
      </c>
      <c r="K262" s="96">
        <f t="shared" si="35"/>
        <v>24.8</v>
      </c>
      <c r="L262" s="105">
        <v>3.84</v>
      </c>
      <c r="M262" s="103">
        <v>22.85568</v>
      </c>
      <c r="N262" s="106" t="s">
        <v>22</v>
      </c>
      <c r="O262" s="107" t="s">
        <v>37</v>
      </c>
    </row>
    <row r="263" ht="84" customHeight="1" spans="1:15">
      <c r="A263" s="86">
        <v>225</v>
      </c>
      <c r="B263" s="93"/>
      <c r="C263" s="96"/>
      <c r="D263" s="95" t="s">
        <v>41</v>
      </c>
      <c r="E263" s="95" t="s">
        <v>42</v>
      </c>
      <c r="F263" s="43" t="s">
        <v>43</v>
      </c>
      <c r="G263" s="44" t="s">
        <v>36</v>
      </c>
      <c r="H263" s="96" t="s">
        <v>21</v>
      </c>
      <c r="I263" s="96">
        <f>I262</f>
        <v>24.8</v>
      </c>
      <c r="J263" s="96">
        <v>2</v>
      </c>
      <c r="K263" s="96">
        <f t="shared" si="35"/>
        <v>49.6</v>
      </c>
      <c r="L263" s="105">
        <v>0.94</v>
      </c>
      <c r="M263" s="103">
        <v>11.18976</v>
      </c>
      <c r="N263" s="106" t="s">
        <v>22</v>
      </c>
      <c r="O263" s="107" t="s">
        <v>37</v>
      </c>
    </row>
    <row r="264" ht="84" customHeight="1" spans="1:15">
      <c r="A264" s="92">
        <v>226</v>
      </c>
      <c r="B264" s="93"/>
      <c r="C264" s="96"/>
      <c r="D264" s="95" t="s">
        <v>44</v>
      </c>
      <c r="E264" s="95" t="s">
        <v>42</v>
      </c>
      <c r="F264" s="43" t="s">
        <v>45</v>
      </c>
      <c r="G264" s="44" t="s">
        <v>36</v>
      </c>
      <c r="H264" s="96" t="s">
        <v>21</v>
      </c>
      <c r="I264" s="96">
        <f>I262</f>
        <v>24.8</v>
      </c>
      <c r="J264" s="96">
        <v>1</v>
      </c>
      <c r="K264" s="96">
        <f t="shared" si="35"/>
        <v>24.8</v>
      </c>
      <c r="L264" s="108">
        <v>3.92</v>
      </c>
      <c r="M264" s="103">
        <v>23.33184</v>
      </c>
      <c r="N264" s="106" t="s">
        <v>22</v>
      </c>
      <c r="O264" s="107" t="s">
        <v>37</v>
      </c>
    </row>
    <row r="265" ht="84" customHeight="1" spans="1:15">
      <c r="A265" s="86">
        <v>227</v>
      </c>
      <c r="B265" s="93"/>
      <c r="C265" s="96" t="s">
        <v>48</v>
      </c>
      <c r="D265" s="95" t="s">
        <v>49</v>
      </c>
      <c r="E265" s="95" t="s">
        <v>18</v>
      </c>
      <c r="F265" s="43" t="s">
        <v>57</v>
      </c>
      <c r="G265" s="44" t="s">
        <v>36</v>
      </c>
      <c r="H265" s="96" t="s">
        <v>21</v>
      </c>
      <c r="I265" s="96">
        <v>4.3</v>
      </c>
      <c r="J265" s="96">
        <v>2</v>
      </c>
      <c r="K265" s="96">
        <f t="shared" si="35"/>
        <v>8.6</v>
      </c>
      <c r="L265" s="105">
        <v>3.77</v>
      </c>
      <c r="M265" s="103">
        <v>7.78128</v>
      </c>
      <c r="N265" s="106" t="s">
        <v>22</v>
      </c>
      <c r="O265" s="107" t="s">
        <v>37</v>
      </c>
    </row>
    <row r="266" ht="84" customHeight="1" spans="1:15">
      <c r="A266" s="92">
        <v>228</v>
      </c>
      <c r="B266" s="93"/>
      <c r="C266" s="96"/>
      <c r="D266" s="95" t="s">
        <v>50</v>
      </c>
      <c r="E266" s="95" t="s">
        <v>51</v>
      </c>
      <c r="F266" s="95" t="s">
        <v>52</v>
      </c>
      <c r="G266" s="44" t="s">
        <v>36</v>
      </c>
      <c r="H266" s="96" t="s">
        <v>21</v>
      </c>
      <c r="I266" s="96">
        <v>0.5</v>
      </c>
      <c r="J266" s="109">
        <f>I265/0.3</f>
        <v>14.3333333333333</v>
      </c>
      <c r="K266" s="110">
        <f t="shared" si="35"/>
        <v>7.16666666666667</v>
      </c>
      <c r="L266" s="105">
        <v>2.47</v>
      </c>
      <c r="M266" s="103">
        <v>4.2484</v>
      </c>
      <c r="N266" s="106" t="s">
        <v>22</v>
      </c>
      <c r="O266" s="107" t="s">
        <v>37</v>
      </c>
    </row>
    <row r="267" ht="84" customHeight="1" spans="1:15">
      <c r="A267" s="86">
        <v>229</v>
      </c>
      <c r="B267" s="93"/>
      <c r="C267" s="96"/>
      <c r="D267" s="95" t="s">
        <v>53</v>
      </c>
      <c r="E267" s="95" t="s">
        <v>42</v>
      </c>
      <c r="F267" s="95" t="s">
        <v>43</v>
      </c>
      <c r="G267" s="44" t="s">
        <v>36</v>
      </c>
      <c r="H267" s="96" t="s">
        <v>21</v>
      </c>
      <c r="I267" s="96">
        <f>I265-2</f>
        <v>2.3</v>
      </c>
      <c r="J267" s="96">
        <v>5</v>
      </c>
      <c r="K267" s="96">
        <f t="shared" si="35"/>
        <v>11.5</v>
      </c>
      <c r="L267" s="105">
        <v>0.94</v>
      </c>
      <c r="M267" s="103">
        <v>2.5944</v>
      </c>
      <c r="N267" s="106" t="s">
        <v>22</v>
      </c>
      <c r="O267" s="107" t="s">
        <v>37</v>
      </c>
    </row>
    <row r="268" ht="84" customHeight="1" spans="1:15">
      <c r="A268" s="92">
        <v>230</v>
      </c>
      <c r="B268" s="98"/>
      <c r="C268" s="99"/>
      <c r="D268" s="100" t="s">
        <v>54</v>
      </c>
      <c r="E268" s="100" t="s">
        <v>42</v>
      </c>
      <c r="F268" s="100" t="s">
        <v>55</v>
      </c>
      <c r="G268" s="44" t="s">
        <v>36</v>
      </c>
      <c r="H268" s="99" t="s">
        <v>21</v>
      </c>
      <c r="I268" s="99">
        <v>1.8</v>
      </c>
      <c r="J268" s="111">
        <f>I267/0.55+1</f>
        <v>5.18181818181818</v>
      </c>
      <c r="K268" s="111">
        <f t="shared" si="35"/>
        <v>9.32727272727273</v>
      </c>
      <c r="L268" s="112">
        <v>1.57</v>
      </c>
      <c r="M268" s="103">
        <v>3.51451636363636</v>
      </c>
      <c r="N268" s="113" t="s">
        <v>22</v>
      </c>
      <c r="O268" s="107" t="s">
        <v>37</v>
      </c>
    </row>
    <row r="269" ht="54.75" spans="1:15">
      <c r="A269" s="86">
        <v>231</v>
      </c>
      <c r="B269" s="115" t="s">
        <v>133</v>
      </c>
      <c r="C269" s="91" t="s">
        <v>16</v>
      </c>
      <c r="D269" s="89" t="s">
        <v>17</v>
      </c>
      <c r="E269" s="89" t="s">
        <v>18</v>
      </c>
      <c r="F269" s="90" t="s">
        <v>19</v>
      </c>
      <c r="G269" s="33" t="s">
        <v>89</v>
      </c>
      <c r="H269" s="91" t="s">
        <v>21</v>
      </c>
      <c r="I269" s="91">
        <v>8.5</v>
      </c>
      <c r="J269" s="91">
        <v>1</v>
      </c>
      <c r="K269" s="91">
        <f t="shared" si="35"/>
        <v>8.5</v>
      </c>
      <c r="L269" s="102">
        <v>8.35</v>
      </c>
      <c r="M269" s="103">
        <v>85.17</v>
      </c>
      <c r="N269" s="104" t="s">
        <v>22</v>
      </c>
      <c r="O269" s="48" t="s">
        <v>23</v>
      </c>
    </row>
    <row r="270" ht="54.75" spans="1:15">
      <c r="A270" s="92">
        <v>232</v>
      </c>
      <c r="B270" s="116"/>
      <c r="C270" s="96"/>
      <c r="D270" s="95" t="s">
        <v>24</v>
      </c>
      <c r="E270" s="95" t="s">
        <v>18</v>
      </c>
      <c r="F270" s="43" t="s">
        <v>19</v>
      </c>
      <c r="G270" s="33" t="s">
        <v>89</v>
      </c>
      <c r="H270" s="96" t="s">
        <v>21</v>
      </c>
      <c r="I270" s="96">
        <v>12</v>
      </c>
      <c r="J270" s="96">
        <v>1</v>
      </c>
      <c r="K270" s="96">
        <f t="shared" si="35"/>
        <v>12</v>
      </c>
      <c r="L270" s="105">
        <v>8.35</v>
      </c>
      <c r="M270" s="103">
        <v>120.24</v>
      </c>
      <c r="N270" s="106" t="s">
        <v>22</v>
      </c>
      <c r="O270" s="48" t="s">
        <v>23</v>
      </c>
    </row>
    <row r="271" ht="54.75" spans="1:15">
      <c r="A271" s="86">
        <v>233</v>
      </c>
      <c r="B271" s="116"/>
      <c r="C271" s="96"/>
      <c r="D271" s="95" t="s">
        <v>25</v>
      </c>
      <c r="E271" s="95" t="s">
        <v>18</v>
      </c>
      <c r="F271" s="43" t="s">
        <v>19</v>
      </c>
      <c r="G271" s="33" t="s">
        <v>89</v>
      </c>
      <c r="H271" s="96" t="s">
        <v>21</v>
      </c>
      <c r="I271" s="96">
        <v>1.7</v>
      </c>
      <c r="J271" s="96">
        <v>2</v>
      </c>
      <c r="K271" s="96">
        <f t="shared" si="35"/>
        <v>3.4</v>
      </c>
      <c r="L271" s="105">
        <v>8.35</v>
      </c>
      <c r="M271" s="103">
        <v>34.068</v>
      </c>
      <c r="N271" s="106" t="s">
        <v>22</v>
      </c>
      <c r="O271" s="48" t="s">
        <v>23</v>
      </c>
    </row>
    <row r="272" ht="54.75" spans="1:15">
      <c r="A272" s="97"/>
      <c r="B272" s="116"/>
      <c r="C272" s="96"/>
      <c r="D272" s="95" t="s">
        <v>113</v>
      </c>
      <c r="E272" s="95" t="s">
        <v>114</v>
      </c>
      <c r="F272" s="39" t="s">
        <v>115</v>
      </c>
      <c r="G272" s="33" t="s">
        <v>89</v>
      </c>
      <c r="H272" s="96" t="s">
        <v>90</v>
      </c>
      <c r="I272" s="96">
        <v>15.83</v>
      </c>
      <c r="J272" s="96">
        <v>0.8</v>
      </c>
      <c r="K272" s="27">
        <f t="shared" ref="K272:K273" si="36">J272*I272</f>
        <v>12.664</v>
      </c>
      <c r="L272" s="105">
        <v>50.1</v>
      </c>
      <c r="M272" s="103">
        <v>761.35968</v>
      </c>
      <c r="N272" s="106" t="s">
        <v>22</v>
      </c>
      <c r="O272" s="48" t="s">
        <v>23</v>
      </c>
    </row>
    <row r="273" ht="84" customHeight="1" spans="1:15">
      <c r="A273" s="97"/>
      <c r="B273" s="116"/>
      <c r="C273" s="96"/>
      <c r="D273" s="95" t="s">
        <v>113</v>
      </c>
      <c r="E273" s="95" t="s">
        <v>114</v>
      </c>
      <c r="F273" s="39" t="s">
        <v>115</v>
      </c>
      <c r="G273" s="44" t="s">
        <v>36</v>
      </c>
      <c r="H273" s="96" t="s">
        <v>90</v>
      </c>
      <c r="I273" s="96">
        <v>15.83</v>
      </c>
      <c r="J273" s="27">
        <v>0.2</v>
      </c>
      <c r="K273" s="27">
        <f t="shared" si="36"/>
        <v>3.166</v>
      </c>
      <c r="L273" s="105">
        <v>50.1</v>
      </c>
      <c r="M273" s="103">
        <v>190.33992</v>
      </c>
      <c r="N273" s="106" t="s">
        <v>22</v>
      </c>
      <c r="O273" s="107" t="s">
        <v>37</v>
      </c>
    </row>
    <row r="274" ht="84" customHeight="1" spans="1:15">
      <c r="A274" s="92">
        <v>234</v>
      </c>
      <c r="B274" s="116"/>
      <c r="C274" s="96"/>
      <c r="D274" s="95" t="s">
        <v>26</v>
      </c>
      <c r="E274" s="95" t="s">
        <v>27</v>
      </c>
      <c r="F274" s="43" t="s">
        <v>47</v>
      </c>
      <c r="G274" s="44" t="s">
        <v>36</v>
      </c>
      <c r="H274" s="96" t="s">
        <v>21</v>
      </c>
      <c r="I274" s="96">
        <f>I271+0.1</f>
        <v>1.8</v>
      </c>
      <c r="J274" s="96">
        <v>8</v>
      </c>
      <c r="K274" s="96">
        <f t="shared" si="35"/>
        <v>14.4</v>
      </c>
      <c r="L274" s="105">
        <v>14.54</v>
      </c>
      <c r="M274" s="103">
        <v>251.2512</v>
      </c>
      <c r="N274" s="106" t="s">
        <v>22</v>
      </c>
      <c r="O274" s="107" t="s">
        <v>37</v>
      </c>
    </row>
    <row r="275" ht="54.75" spans="1:15">
      <c r="A275" s="86">
        <v>235</v>
      </c>
      <c r="B275" s="116"/>
      <c r="C275" s="96"/>
      <c r="D275" s="95" t="s">
        <v>29</v>
      </c>
      <c r="E275" s="95" t="s">
        <v>30</v>
      </c>
      <c r="F275" s="43" t="s">
        <v>31</v>
      </c>
      <c r="G275" s="33" t="s">
        <v>89</v>
      </c>
      <c r="H275" s="96" t="s">
        <v>32</v>
      </c>
      <c r="I275" s="27">
        <v>3.38</v>
      </c>
      <c r="J275" s="27">
        <v>1</v>
      </c>
      <c r="K275" s="27">
        <v>3.38</v>
      </c>
      <c r="L275" s="105">
        <v>94.2</v>
      </c>
      <c r="M275" s="103">
        <v>382.0752</v>
      </c>
      <c r="N275" s="106" t="s">
        <v>22</v>
      </c>
      <c r="O275" s="48" t="s">
        <v>23</v>
      </c>
    </row>
    <row r="276" ht="84" customHeight="1" spans="1:15">
      <c r="A276" s="92">
        <v>236</v>
      </c>
      <c r="B276" s="116"/>
      <c r="C276" s="96" t="s">
        <v>33</v>
      </c>
      <c r="D276" s="95" t="s">
        <v>34</v>
      </c>
      <c r="E276" s="95" t="s">
        <v>18</v>
      </c>
      <c r="F276" s="43" t="s">
        <v>35</v>
      </c>
      <c r="G276" s="44" t="s">
        <v>36</v>
      </c>
      <c r="H276" s="96" t="s">
        <v>21</v>
      </c>
      <c r="I276" s="96">
        <v>1.238</v>
      </c>
      <c r="J276" s="96">
        <v>14</v>
      </c>
      <c r="K276" s="105">
        <f t="shared" ref="K276:K289" si="37">I276*J276</f>
        <v>17.332</v>
      </c>
      <c r="L276" s="105">
        <v>3.77</v>
      </c>
      <c r="M276" s="103">
        <v>15.6819936</v>
      </c>
      <c r="N276" s="106" t="s">
        <v>22</v>
      </c>
      <c r="O276" s="107" t="s">
        <v>37</v>
      </c>
    </row>
    <row r="277" ht="84" customHeight="1" spans="1:15">
      <c r="A277" s="86">
        <v>237</v>
      </c>
      <c r="B277" s="116"/>
      <c r="C277" s="96"/>
      <c r="D277" s="95" t="s">
        <v>38</v>
      </c>
      <c r="E277" s="95" t="s">
        <v>39</v>
      </c>
      <c r="F277" s="43" t="s">
        <v>40</v>
      </c>
      <c r="G277" s="44" t="s">
        <v>36</v>
      </c>
      <c r="H277" s="96" t="s">
        <v>21</v>
      </c>
      <c r="I277" s="96">
        <f>I270+I271*2</f>
        <v>15.4</v>
      </c>
      <c r="J277" s="96">
        <v>1</v>
      </c>
      <c r="K277" s="96">
        <f t="shared" si="37"/>
        <v>15.4</v>
      </c>
      <c r="L277" s="105">
        <v>3.84</v>
      </c>
      <c r="M277" s="103">
        <v>14.19264</v>
      </c>
      <c r="N277" s="106" t="s">
        <v>22</v>
      </c>
      <c r="O277" s="107" t="s">
        <v>37</v>
      </c>
    </row>
    <row r="278" ht="84" customHeight="1" spans="1:15">
      <c r="A278" s="92">
        <v>238</v>
      </c>
      <c r="B278" s="116"/>
      <c r="C278" s="96"/>
      <c r="D278" s="95" t="s">
        <v>41</v>
      </c>
      <c r="E278" s="95" t="s">
        <v>42</v>
      </c>
      <c r="F278" s="43" t="s">
        <v>43</v>
      </c>
      <c r="G278" s="44" t="s">
        <v>36</v>
      </c>
      <c r="H278" s="96" t="s">
        <v>21</v>
      </c>
      <c r="I278" s="96">
        <f>I277</f>
        <v>15.4</v>
      </c>
      <c r="J278" s="96">
        <v>2</v>
      </c>
      <c r="K278" s="96">
        <f t="shared" si="37"/>
        <v>30.8</v>
      </c>
      <c r="L278" s="105">
        <v>0.94</v>
      </c>
      <c r="M278" s="103">
        <v>6.94848</v>
      </c>
      <c r="N278" s="106" t="s">
        <v>22</v>
      </c>
      <c r="O278" s="107" t="s">
        <v>37</v>
      </c>
    </row>
    <row r="279" ht="84" customHeight="1" spans="1:15">
      <c r="A279" s="86">
        <v>239</v>
      </c>
      <c r="B279" s="116"/>
      <c r="C279" s="96"/>
      <c r="D279" s="95" t="s">
        <v>44</v>
      </c>
      <c r="E279" s="95" t="s">
        <v>42</v>
      </c>
      <c r="F279" s="43" t="s">
        <v>45</v>
      </c>
      <c r="G279" s="44" t="s">
        <v>36</v>
      </c>
      <c r="H279" s="96" t="s">
        <v>21</v>
      </c>
      <c r="I279" s="96">
        <f>I277</f>
        <v>15.4</v>
      </c>
      <c r="J279" s="96">
        <v>1</v>
      </c>
      <c r="K279" s="96">
        <f t="shared" si="37"/>
        <v>15.4</v>
      </c>
      <c r="L279" s="108">
        <v>3.92</v>
      </c>
      <c r="M279" s="103">
        <v>14.48832</v>
      </c>
      <c r="N279" s="106" t="s">
        <v>22</v>
      </c>
      <c r="O279" s="107" t="s">
        <v>37</v>
      </c>
    </row>
    <row r="280" ht="84" customHeight="1" spans="1:15">
      <c r="A280" s="92">
        <v>240</v>
      </c>
      <c r="B280" s="116"/>
      <c r="C280" s="96" t="s">
        <v>48</v>
      </c>
      <c r="D280" s="95" t="s">
        <v>49</v>
      </c>
      <c r="E280" s="95" t="s">
        <v>18</v>
      </c>
      <c r="F280" s="43" t="s">
        <v>57</v>
      </c>
      <c r="G280" s="44" t="s">
        <v>36</v>
      </c>
      <c r="H280" s="96" t="s">
        <v>21</v>
      </c>
      <c r="I280" s="96">
        <v>3.6</v>
      </c>
      <c r="J280" s="96">
        <v>2</v>
      </c>
      <c r="K280" s="96">
        <f t="shared" si="37"/>
        <v>7.2</v>
      </c>
      <c r="L280" s="105">
        <v>3.77</v>
      </c>
      <c r="M280" s="103">
        <v>6.51456</v>
      </c>
      <c r="N280" s="106" t="s">
        <v>22</v>
      </c>
      <c r="O280" s="107" t="s">
        <v>37</v>
      </c>
    </row>
    <row r="281" ht="84" customHeight="1" spans="1:15">
      <c r="A281" s="86">
        <v>241</v>
      </c>
      <c r="B281" s="116"/>
      <c r="C281" s="96"/>
      <c r="D281" s="95" t="s">
        <v>50</v>
      </c>
      <c r="E281" s="95" t="s">
        <v>51</v>
      </c>
      <c r="F281" s="95" t="s">
        <v>52</v>
      </c>
      <c r="G281" s="44" t="s">
        <v>36</v>
      </c>
      <c r="H281" s="96" t="s">
        <v>21</v>
      </c>
      <c r="I281" s="96">
        <v>0.5</v>
      </c>
      <c r="J281" s="109">
        <f>I280/0.3</f>
        <v>12</v>
      </c>
      <c r="K281" s="110">
        <f t="shared" si="37"/>
        <v>6</v>
      </c>
      <c r="L281" s="105">
        <v>2.47</v>
      </c>
      <c r="M281" s="103">
        <v>3.5568</v>
      </c>
      <c r="N281" s="106" t="s">
        <v>22</v>
      </c>
      <c r="O281" s="107" t="s">
        <v>37</v>
      </c>
    </row>
    <row r="282" ht="84" customHeight="1" spans="1:15">
      <c r="A282" s="92">
        <v>242</v>
      </c>
      <c r="B282" s="116"/>
      <c r="C282" s="96"/>
      <c r="D282" s="95" t="s">
        <v>53</v>
      </c>
      <c r="E282" s="95" t="s">
        <v>42</v>
      </c>
      <c r="F282" s="95" t="s">
        <v>43</v>
      </c>
      <c r="G282" s="44" t="s">
        <v>36</v>
      </c>
      <c r="H282" s="96" t="s">
        <v>21</v>
      </c>
      <c r="I282" s="96">
        <f>I280-2</f>
        <v>1.6</v>
      </c>
      <c r="J282" s="96">
        <v>5</v>
      </c>
      <c r="K282" s="96">
        <f t="shared" si="37"/>
        <v>8</v>
      </c>
      <c r="L282" s="105">
        <v>0.94</v>
      </c>
      <c r="M282" s="103">
        <v>1.8048</v>
      </c>
      <c r="N282" s="106" t="s">
        <v>22</v>
      </c>
      <c r="O282" s="107" t="s">
        <v>37</v>
      </c>
    </row>
    <row r="283" ht="84" customHeight="1" spans="1:15">
      <c r="A283" s="86">
        <v>243</v>
      </c>
      <c r="B283" s="117"/>
      <c r="C283" s="99"/>
      <c r="D283" s="100" t="s">
        <v>54</v>
      </c>
      <c r="E283" s="100" t="s">
        <v>42</v>
      </c>
      <c r="F283" s="100" t="s">
        <v>55</v>
      </c>
      <c r="G283" s="44" t="s">
        <v>36</v>
      </c>
      <c r="H283" s="99" t="s">
        <v>21</v>
      </c>
      <c r="I283" s="99">
        <v>1.8</v>
      </c>
      <c r="J283" s="111">
        <f>I282/0.55+1</f>
        <v>3.90909090909091</v>
      </c>
      <c r="K283" s="111">
        <f t="shared" si="37"/>
        <v>7.03636363636364</v>
      </c>
      <c r="L283" s="112">
        <v>1.57</v>
      </c>
      <c r="M283" s="103">
        <v>2.65130181818182</v>
      </c>
      <c r="N283" s="113" t="s">
        <v>22</v>
      </c>
      <c r="O283" s="107" t="s">
        <v>37</v>
      </c>
    </row>
    <row r="284" ht="54.75" spans="1:15">
      <c r="A284" s="92">
        <v>244</v>
      </c>
      <c r="B284" s="87" t="s">
        <v>134</v>
      </c>
      <c r="C284" s="91" t="s">
        <v>16</v>
      </c>
      <c r="D284" s="89" t="s">
        <v>17</v>
      </c>
      <c r="E284" s="89" t="s">
        <v>18</v>
      </c>
      <c r="F284" s="90" t="s">
        <v>19</v>
      </c>
      <c r="G284" s="33" t="s">
        <v>89</v>
      </c>
      <c r="H284" s="91" t="s">
        <v>21</v>
      </c>
      <c r="I284" s="91">
        <v>18.2</v>
      </c>
      <c r="J284" s="91">
        <v>1</v>
      </c>
      <c r="K284" s="91">
        <f t="shared" si="37"/>
        <v>18.2</v>
      </c>
      <c r="L284" s="102">
        <v>8.35</v>
      </c>
      <c r="M284" s="103">
        <v>182.364</v>
      </c>
      <c r="N284" s="104" t="s">
        <v>22</v>
      </c>
      <c r="O284" s="48" t="s">
        <v>23</v>
      </c>
    </row>
    <row r="285" ht="54.75" spans="1:15">
      <c r="A285" s="86">
        <v>245</v>
      </c>
      <c r="B285" s="93"/>
      <c r="C285" s="96"/>
      <c r="D285" s="95" t="s">
        <v>24</v>
      </c>
      <c r="E285" s="95" t="s">
        <v>18</v>
      </c>
      <c r="F285" s="43" t="s">
        <v>19</v>
      </c>
      <c r="G285" s="33" t="s">
        <v>89</v>
      </c>
      <c r="H285" s="96" t="s">
        <v>21</v>
      </c>
      <c r="I285" s="96">
        <v>22.3</v>
      </c>
      <c r="J285" s="96">
        <v>1</v>
      </c>
      <c r="K285" s="96">
        <f t="shared" si="37"/>
        <v>22.3</v>
      </c>
      <c r="L285" s="105">
        <v>8.35</v>
      </c>
      <c r="M285" s="103">
        <v>223.446</v>
      </c>
      <c r="N285" s="106" t="s">
        <v>22</v>
      </c>
      <c r="O285" s="48" t="s">
        <v>23</v>
      </c>
    </row>
    <row r="286" ht="54.75" spans="1:15">
      <c r="A286" s="92">
        <v>246</v>
      </c>
      <c r="B286" s="93"/>
      <c r="C286" s="96"/>
      <c r="D286" s="95" t="s">
        <v>25</v>
      </c>
      <c r="E286" s="95" t="s">
        <v>18</v>
      </c>
      <c r="F286" s="43" t="s">
        <v>19</v>
      </c>
      <c r="G286" s="33" t="s">
        <v>89</v>
      </c>
      <c r="H286" s="96" t="s">
        <v>21</v>
      </c>
      <c r="I286" s="96">
        <v>1.1</v>
      </c>
      <c r="J286" s="96">
        <v>2</v>
      </c>
      <c r="K286" s="96">
        <f t="shared" si="37"/>
        <v>2.2</v>
      </c>
      <c r="L286" s="105">
        <v>8.35</v>
      </c>
      <c r="M286" s="103">
        <v>22.044</v>
      </c>
      <c r="N286" s="106" t="s">
        <v>22</v>
      </c>
      <c r="O286" s="48" t="s">
        <v>23</v>
      </c>
    </row>
    <row r="287" ht="54.75" spans="1:15">
      <c r="A287" s="97"/>
      <c r="B287" s="93"/>
      <c r="C287" s="96"/>
      <c r="D287" s="95" t="s">
        <v>113</v>
      </c>
      <c r="E287" s="95" t="s">
        <v>114</v>
      </c>
      <c r="F287" s="39" t="s">
        <v>115</v>
      </c>
      <c r="G287" s="33" t="s">
        <v>89</v>
      </c>
      <c r="H287" s="96" t="s">
        <v>90</v>
      </c>
      <c r="I287" s="96">
        <v>22.36</v>
      </c>
      <c r="J287" s="96">
        <v>0.8</v>
      </c>
      <c r="K287" s="27">
        <f t="shared" ref="K287:K288" si="38">J287*I287</f>
        <v>17.888</v>
      </c>
      <c r="L287" s="105">
        <v>50.1</v>
      </c>
      <c r="M287" s="103">
        <v>1075.42656</v>
      </c>
      <c r="N287" s="106" t="s">
        <v>22</v>
      </c>
      <c r="O287" s="48" t="s">
        <v>23</v>
      </c>
    </row>
    <row r="288" ht="84" customHeight="1" spans="1:15">
      <c r="A288" s="97"/>
      <c r="B288" s="93"/>
      <c r="C288" s="96"/>
      <c r="D288" s="95" t="s">
        <v>113</v>
      </c>
      <c r="E288" s="95" t="s">
        <v>114</v>
      </c>
      <c r="F288" s="39" t="s">
        <v>115</v>
      </c>
      <c r="G288" s="44" t="s">
        <v>36</v>
      </c>
      <c r="H288" s="96" t="s">
        <v>90</v>
      </c>
      <c r="I288" s="96">
        <v>22.36</v>
      </c>
      <c r="J288" s="27">
        <v>0.2</v>
      </c>
      <c r="K288" s="27">
        <f t="shared" si="38"/>
        <v>4.472</v>
      </c>
      <c r="L288" s="105">
        <v>50.1</v>
      </c>
      <c r="M288" s="103">
        <v>268.85664</v>
      </c>
      <c r="N288" s="106" t="s">
        <v>22</v>
      </c>
      <c r="O288" s="107" t="s">
        <v>37</v>
      </c>
    </row>
    <row r="289" ht="54.75" spans="1:15">
      <c r="A289" s="86">
        <v>247</v>
      </c>
      <c r="B289" s="93"/>
      <c r="C289" s="96"/>
      <c r="D289" s="95" t="s">
        <v>26</v>
      </c>
      <c r="E289" s="95" t="s">
        <v>27</v>
      </c>
      <c r="F289" s="43" t="s">
        <v>47</v>
      </c>
      <c r="G289" s="33" t="s">
        <v>89</v>
      </c>
      <c r="H289" s="96" t="s">
        <v>21</v>
      </c>
      <c r="I289" s="96">
        <f>I286+0.1</f>
        <v>1.2</v>
      </c>
      <c r="J289" s="96">
        <v>18</v>
      </c>
      <c r="K289" s="96">
        <f t="shared" si="37"/>
        <v>21.6</v>
      </c>
      <c r="L289" s="105">
        <v>14.54</v>
      </c>
      <c r="M289" s="103">
        <v>376.8768</v>
      </c>
      <c r="N289" s="106" t="s">
        <v>22</v>
      </c>
      <c r="O289" s="48" t="s">
        <v>23</v>
      </c>
    </row>
    <row r="290" ht="54.75" spans="1:15">
      <c r="A290" s="92">
        <v>248</v>
      </c>
      <c r="B290" s="93"/>
      <c r="C290" s="96"/>
      <c r="D290" s="95" t="s">
        <v>29</v>
      </c>
      <c r="E290" s="95" t="s">
        <v>30</v>
      </c>
      <c r="F290" s="43" t="s">
        <v>31</v>
      </c>
      <c r="G290" s="33" t="s">
        <v>89</v>
      </c>
      <c r="H290" s="96" t="s">
        <v>32</v>
      </c>
      <c r="I290" s="27">
        <v>3.38</v>
      </c>
      <c r="J290" s="27">
        <v>1</v>
      </c>
      <c r="K290" s="27">
        <v>3.38</v>
      </c>
      <c r="L290" s="105">
        <v>94.2</v>
      </c>
      <c r="M290" s="103">
        <v>382.0752</v>
      </c>
      <c r="N290" s="106" t="s">
        <v>22</v>
      </c>
      <c r="O290" s="48" t="s">
        <v>23</v>
      </c>
    </row>
    <row r="291" ht="84" customHeight="1" spans="1:15">
      <c r="A291" s="86">
        <v>249</v>
      </c>
      <c r="B291" s="93"/>
      <c r="C291" s="96" t="s">
        <v>33</v>
      </c>
      <c r="D291" s="95" t="s">
        <v>34</v>
      </c>
      <c r="E291" s="95" t="s">
        <v>18</v>
      </c>
      <c r="F291" s="43" t="s">
        <v>35</v>
      </c>
      <c r="G291" s="44" t="s">
        <v>36</v>
      </c>
      <c r="H291" s="96" t="s">
        <v>21</v>
      </c>
      <c r="I291" s="96">
        <v>1.238</v>
      </c>
      <c r="J291" s="96">
        <v>28</v>
      </c>
      <c r="K291" s="105">
        <f t="shared" ref="K291:K304" si="39">I291*J291</f>
        <v>34.664</v>
      </c>
      <c r="L291" s="105">
        <v>3.77</v>
      </c>
      <c r="M291" s="103">
        <v>31.3639872</v>
      </c>
      <c r="N291" s="106" t="s">
        <v>22</v>
      </c>
      <c r="O291" s="107" t="s">
        <v>37</v>
      </c>
    </row>
    <row r="292" ht="84" customHeight="1" spans="1:15">
      <c r="A292" s="92">
        <v>250</v>
      </c>
      <c r="B292" s="93"/>
      <c r="C292" s="96"/>
      <c r="D292" s="95" t="s">
        <v>38</v>
      </c>
      <c r="E292" s="95" t="s">
        <v>39</v>
      </c>
      <c r="F292" s="43" t="s">
        <v>40</v>
      </c>
      <c r="G292" s="44" t="s">
        <v>36</v>
      </c>
      <c r="H292" s="96" t="s">
        <v>21</v>
      </c>
      <c r="I292" s="96">
        <f>I285+I286*2</f>
        <v>24.5</v>
      </c>
      <c r="J292" s="96">
        <v>1</v>
      </c>
      <c r="K292" s="96">
        <f t="shared" si="39"/>
        <v>24.5</v>
      </c>
      <c r="L292" s="105">
        <v>3.84</v>
      </c>
      <c r="M292" s="103">
        <v>22.5792</v>
      </c>
      <c r="N292" s="106" t="s">
        <v>22</v>
      </c>
      <c r="O292" s="107" t="s">
        <v>37</v>
      </c>
    </row>
    <row r="293" ht="84" customHeight="1" spans="1:15">
      <c r="A293" s="86">
        <v>251</v>
      </c>
      <c r="B293" s="93"/>
      <c r="C293" s="96"/>
      <c r="D293" s="95" t="s">
        <v>41</v>
      </c>
      <c r="E293" s="95" t="s">
        <v>42</v>
      </c>
      <c r="F293" s="43" t="s">
        <v>43</v>
      </c>
      <c r="G293" s="44" t="s">
        <v>36</v>
      </c>
      <c r="H293" s="96" t="s">
        <v>21</v>
      </c>
      <c r="I293" s="96">
        <f>I292</f>
        <v>24.5</v>
      </c>
      <c r="J293" s="96">
        <v>2</v>
      </c>
      <c r="K293" s="96">
        <f t="shared" si="39"/>
        <v>49</v>
      </c>
      <c r="L293" s="105">
        <v>0.94</v>
      </c>
      <c r="M293" s="103">
        <v>11.0544</v>
      </c>
      <c r="N293" s="106" t="s">
        <v>22</v>
      </c>
      <c r="O293" s="107" t="s">
        <v>37</v>
      </c>
    </row>
    <row r="294" ht="84" customHeight="1" spans="1:15">
      <c r="A294" s="92">
        <v>252</v>
      </c>
      <c r="B294" s="93"/>
      <c r="C294" s="96"/>
      <c r="D294" s="95" t="s">
        <v>44</v>
      </c>
      <c r="E294" s="95" t="s">
        <v>42</v>
      </c>
      <c r="F294" s="43" t="s">
        <v>45</v>
      </c>
      <c r="G294" s="44" t="s">
        <v>36</v>
      </c>
      <c r="H294" s="96" t="s">
        <v>21</v>
      </c>
      <c r="I294" s="96">
        <f>I292</f>
        <v>24.5</v>
      </c>
      <c r="J294" s="96">
        <v>1</v>
      </c>
      <c r="K294" s="96">
        <f t="shared" si="39"/>
        <v>24.5</v>
      </c>
      <c r="L294" s="108">
        <v>3.92</v>
      </c>
      <c r="M294" s="103">
        <v>23.0496</v>
      </c>
      <c r="N294" s="106" t="s">
        <v>22</v>
      </c>
      <c r="O294" s="107" t="s">
        <v>37</v>
      </c>
    </row>
    <row r="295" ht="84" customHeight="1" spans="1:15">
      <c r="A295" s="86">
        <v>253</v>
      </c>
      <c r="B295" s="93"/>
      <c r="C295" s="96" t="s">
        <v>48</v>
      </c>
      <c r="D295" s="95" t="s">
        <v>49</v>
      </c>
      <c r="E295" s="95" t="s">
        <v>18</v>
      </c>
      <c r="F295" s="43" t="s">
        <v>57</v>
      </c>
      <c r="G295" s="44" t="s">
        <v>36</v>
      </c>
      <c r="H295" s="96" t="s">
        <v>21</v>
      </c>
      <c r="I295" s="96">
        <v>3.9</v>
      </c>
      <c r="J295" s="96">
        <v>2</v>
      </c>
      <c r="K295" s="96">
        <f t="shared" si="39"/>
        <v>7.8</v>
      </c>
      <c r="L295" s="105">
        <v>3.77</v>
      </c>
      <c r="M295" s="103">
        <v>7.05744</v>
      </c>
      <c r="N295" s="106" t="s">
        <v>22</v>
      </c>
      <c r="O295" s="107" t="s">
        <v>37</v>
      </c>
    </row>
    <row r="296" ht="84" customHeight="1" spans="1:15">
      <c r="A296" s="92">
        <v>254</v>
      </c>
      <c r="B296" s="93"/>
      <c r="C296" s="96"/>
      <c r="D296" s="95" t="s">
        <v>50</v>
      </c>
      <c r="E296" s="95" t="s">
        <v>51</v>
      </c>
      <c r="F296" s="95" t="s">
        <v>52</v>
      </c>
      <c r="G296" s="44" t="s">
        <v>36</v>
      </c>
      <c r="H296" s="96" t="s">
        <v>21</v>
      </c>
      <c r="I296" s="96">
        <v>0.5</v>
      </c>
      <c r="J296" s="109">
        <f>I295/0.3</f>
        <v>13</v>
      </c>
      <c r="K296" s="110">
        <f t="shared" si="39"/>
        <v>6.5</v>
      </c>
      <c r="L296" s="105">
        <v>2.47</v>
      </c>
      <c r="M296" s="103">
        <v>3.8532</v>
      </c>
      <c r="N296" s="106" t="s">
        <v>22</v>
      </c>
      <c r="O296" s="107" t="s">
        <v>37</v>
      </c>
    </row>
    <row r="297" ht="84" customHeight="1" spans="1:15">
      <c r="A297" s="86">
        <v>255</v>
      </c>
      <c r="B297" s="93"/>
      <c r="C297" s="96"/>
      <c r="D297" s="95" t="s">
        <v>53</v>
      </c>
      <c r="E297" s="95" t="s">
        <v>42</v>
      </c>
      <c r="F297" s="95" t="s">
        <v>43</v>
      </c>
      <c r="G297" s="44" t="s">
        <v>36</v>
      </c>
      <c r="H297" s="96" t="s">
        <v>21</v>
      </c>
      <c r="I297" s="96">
        <f>I295-2</f>
        <v>1.9</v>
      </c>
      <c r="J297" s="96">
        <v>5</v>
      </c>
      <c r="K297" s="96">
        <f t="shared" si="39"/>
        <v>9.5</v>
      </c>
      <c r="L297" s="105">
        <v>0.94</v>
      </c>
      <c r="M297" s="103">
        <v>2.1432</v>
      </c>
      <c r="N297" s="106" t="s">
        <v>22</v>
      </c>
      <c r="O297" s="107" t="s">
        <v>37</v>
      </c>
    </row>
    <row r="298" ht="84" customHeight="1" spans="1:15">
      <c r="A298" s="92">
        <v>256</v>
      </c>
      <c r="B298" s="98"/>
      <c r="C298" s="99"/>
      <c r="D298" s="100" t="s">
        <v>54</v>
      </c>
      <c r="E298" s="100" t="s">
        <v>42</v>
      </c>
      <c r="F298" s="100" t="s">
        <v>55</v>
      </c>
      <c r="G298" s="44" t="s">
        <v>36</v>
      </c>
      <c r="H298" s="99" t="s">
        <v>21</v>
      </c>
      <c r="I298" s="99">
        <v>1.8</v>
      </c>
      <c r="J298" s="111">
        <f>I297/0.55+1</f>
        <v>4.45454545454545</v>
      </c>
      <c r="K298" s="111">
        <f t="shared" si="39"/>
        <v>8.01818181818182</v>
      </c>
      <c r="L298" s="112">
        <v>1.57</v>
      </c>
      <c r="M298" s="103">
        <v>3.02125090909091</v>
      </c>
      <c r="N298" s="113" t="s">
        <v>22</v>
      </c>
      <c r="O298" s="107" t="s">
        <v>37</v>
      </c>
    </row>
    <row r="299" ht="54.75" spans="1:15">
      <c r="A299" s="86">
        <v>257</v>
      </c>
      <c r="B299" s="87" t="s">
        <v>135</v>
      </c>
      <c r="C299" s="91" t="s">
        <v>16</v>
      </c>
      <c r="D299" s="89" t="s">
        <v>17</v>
      </c>
      <c r="E299" s="89" t="s">
        <v>18</v>
      </c>
      <c r="F299" s="90" t="s">
        <v>19</v>
      </c>
      <c r="G299" s="33" t="s">
        <v>89</v>
      </c>
      <c r="H299" s="91" t="s">
        <v>21</v>
      </c>
      <c r="I299" s="91">
        <v>12</v>
      </c>
      <c r="J299" s="91">
        <v>1</v>
      </c>
      <c r="K299" s="91">
        <f t="shared" si="39"/>
        <v>12</v>
      </c>
      <c r="L299" s="102">
        <v>8.35</v>
      </c>
      <c r="M299" s="103">
        <v>120.24</v>
      </c>
      <c r="N299" s="104" t="s">
        <v>22</v>
      </c>
      <c r="O299" s="48" t="s">
        <v>23</v>
      </c>
    </row>
    <row r="300" ht="54.75" spans="1:15">
      <c r="A300" s="92">
        <v>258</v>
      </c>
      <c r="B300" s="93"/>
      <c r="C300" s="96"/>
      <c r="D300" s="95" t="s">
        <v>24</v>
      </c>
      <c r="E300" s="95" t="s">
        <v>18</v>
      </c>
      <c r="F300" s="43" t="s">
        <v>19</v>
      </c>
      <c r="G300" s="33" t="s">
        <v>89</v>
      </c>
      <c r="H300" s="96" t="s">
        <v>21</v>
      </c>
      <c r="I300" s="96">
        <v>32</v>
      </c>
      <c r="J300" s="96">
        <v>1</v>
      </c>
      <c r="K300" s="96">
        <f t="shared" si="39"/>
        <v>32</v>
      </c>
      <c r="L300" s="105">
        <v>8.35</v>
      </c>
      <c r="M300" s="103">
        <v>320.64</v>
      </c>
      <c r="N300" s="106" t="s">
        <v>22</v>
      </c>
      <c r="O300" s="48" t="s">
        <v>23</v>
      </c>
    </row>
    <row r="301" ht="54.75" spans="1:15">
      <c r="A301" s="86">
        <v>259</v>
      </c>
      <c r="B301" s="93"/>
      <c r="C301" s="96"/>
      <c r="D301" s="95" t="s">
        <v>25</v>
      </c>
      <c r="E301" s="95" t="s">
        <v>18</v>
      </c>
      <c r="F301" s="43" t="s">
        <v>19</v>
      </c>
      <c r="G301" s="33" t="s">
        <v>89</v>
      </c>
      <c r="H301" s="96" t="s">
        <v>21</v>
      </c>
      <c r="I301" s="96" t="s">
        <v>86</v>
      </c>
      <c r="J301" s="96" t="s">
        <v>86</v>
      </c>
      <c r="K301" s="96" t="s">
        <v>86</v>
      </c>
      <c r="L301" s="105">
        <v>8.35</v>
      </c>
      <c r="M301" s="103">
        <v>0</v>
      </c>
      <c r="N301" s="106" t="s">
        <v>22</v>
      </c>
      <c r="O301" s="48" t="s">
        <v>23</v>
      </c>
    </row>
    <row r="302" ht="54.75" spans="1:15">
      <c r="A302" s="97"/>
      <c r="B302" s="93"/>
      <c r="C302" s="96"/>
      <c r="D302" s="95" t="s">
        <v>113</v>
      </c>
      <c r="E302" s="95" t="s">
        <v>114</v>
      </c>
      <c r="F302" s="39" t="s">
        <v>115</v>
      </c>
      <c r="G302" s="33" t="s">
        <v>89</v>
      </c>
      <c r="H302" s="96" t="s">
        <v>90</v>
      </c>
      <c r="I302" s="96">
        <v>8</v>
      </c>
      <c r="J302" s="96">
        <v>0.8</v>
      </c>
      <c r="K302" s="27">
        <f t="shared" ref="K302:K303" si="40">J302*I302</f>
        <v>6.4</v>
      </c>
      <c r="L302" s="105">
        <v>50.1</v>
      </c>
      <c r="M302" s="103">
        <v>384.768</v>
      </c>
      <c r="N302" s="106" t="s">
        <v>22</v>
      </c>
      <c r="O302" s="48" t="s">
        <v>23</v>
      </c>
    </row>
    <row r="303" ht="84" customHeight="1" spans="1:15">
      <c r="A303" s="97"/>
      <c r="B303" s="93"/>
      <c r="C303" s="96"/>
      <c r="D303" s="95" t="s">
        <v>113</v>
      </c>
      <c r="E303" s="95" t="s">
        <v>114</v>
      </c>
      <c r="F303" s="39" t="s">
        <v>115</v>
      </c>
      <c r="G303" s="44" t="s">
        <v>36</v>
      </c>
      <c r="H303" s="96" t="s">
        <v>90</v>
      </c>
      <c r="I303" s="96">
        <v>8</v>
      </c>
      <c r="J303" s="27">
        <v>0.2</v>
      </c>
      <c r="K303" s="27">
        <f t="shared" si="40"/>
        <v>1.6</v>
      </c>
      <c r="L303" s="105">
        <v>50.1</v>
      </c>
      <c r="M303" s="103">
        <v>96.192</v>
      </c>
      <c r="N303" s="106" t="s">
        <v>22</v>
      </c>
      <c r="O303" s="107" t="s">
        <v>37</v>
      </c>
    </row>
    <row r="304" ht="54.75" spans="1:15">
      <c r="A304" s="92">
        <v>260</v>
      </c>
      <c r="B304" s="93"/>
      <c r="C304" s="96"/>
      <c r="D304" s="95" t="s">
        <v>26</v>
      </c>
      <c r="E304" s="95" t="s">
        <v>27</v>
      </c>
      <c r="F304" s="43" t="s">
        <v>47</v>
      </c>
      <c r="G304" s="33" t="s">
        <v>89</v>
      </c>
      <c r="H304" s="96" t="s">
        <v>21</v>
      </c>
      <c r="I304" s="96">
        <v>4</v>
      </c>
      <c r="J304" s="96">
        <v>12</v>
      </c>
      <c r="K304" s="96">
        <f t="shared" si="39"/>
        <v>48</v>
      </c>
      <c r="L304" s="105">
        <v>14.54</v>
      </c>
      <c r="M304" s="103">
        <v>837.504</v>
      </c>
      <c r="N304" s="106" t="s">
        <v>22</v>
      </c>
      <c r="O304" s="48" t="s">
        <v>23</v>
      </c>
    </row>
    <row r="305" ht="54.75" spans="1:15">
      <c r="A305" s="86">
        <v>261</v>
      </c>
      <c r="B305" s="93"/>
      <c r="C305" s="96"/>
      <c r="D305" s="95" t="s">
        <v>29</v>
      </c>
      <c r="E305" s="95" t="s">
        <v>30</v>
      </c>
      <c r="F305" s="43" t="s">
        <v>31</v>
      </c>
      <c r="G305" s="33" t="s">
        <v>89</v>
      </c>
      <c r="H305" s="96" t="s">
        <v>32</v>
      </c>
      <c r="I305" s="27">
        <v>3.38</v>
      </c>
      <c r="J305" s="27">
        <v>1</v>
      </c>
      <c r="K305" s="27">
        <v>3.38</v>
      </c>
      <c r="L305" s="105">
        <v>94.2</v>
      </c>
      <c r="M305" s="103">
        <v>382.0752</v>
      </c>
      <c r="N305" s="106" t="s">
        <v>22</v>
      </c>
      <c r="O305" s="48" t="s">
        <v>23</v>
      </c>
    </row>
    <row r="306" ht="84" customHeight="1" spans="1:15">
      <c r="A306" s="92">
        <v>262</v>
      </c>
      <c r="B306" s="93"/>
      <c r="C306" s="96" t="s">
        <v>33</v>
      </c>
      <c r="D306" s="95" t="s">
        <v>34</v>
      </c>
      <c r="E306" s="95" t="s">
        <v>18</v>
      </c>
      <c r="F306" s="43" t="s">
        <v>35</v>
      </c>
      <c r="G306" s="44" t="s">
        <v>36</v>
      </c>
      <c r="H306" s="96" t="s">
        <v>21</v>
      </c>
      <c r="I306" s="96">
        <v>1.238</v>
      </c>
      <c r="J306" s="96">
        <v>32</v>
      </c>
      <c r="K306" s="105">
        <f t="shared" ref="K306:K313" si="41">I306*J306</f>
        <v>39.616</v>
      </c>
      <c r="L306" s="105">
        <v>3.77</v>
      </c>
      <c r="M306" s="103">
        <v>35.8445568</v>
      </c>
      <c r="N306" s="106" t="s">
        <v>22</v>
      </c>
      <c r="O306" s="107" t="s">
        <v>37</v>
      </c>
    </row>
    <row r="307" ht="84" customHeight="1" spans="1:15">
      <c r="A307" s="86">
        <v>263</v>
      </c>
      <c r="B307" s="93"/>
      <c r="C307" s="96"/>
      <c r="D307" s="95" t="s">
        <v>38</v>
      </c>
      <c r="E307" s="95" t="s">
        <v>39</v>
      </c>
      <c r="F307" s="43" t="s">
        <v>40</v>
      </c>
      <c r="G307" s="44" t="s">
        <v>36</v>
      </c>
      <c r="H307" s="96" t="s">
        <v>21</v>
      </c>
      <c r="I307" s="96">
        <v>32</v>
      </c>
      <c r="J307" s="96">
        <v>1</v>
      </c>
      <c r="K307" s="96">
        <f t="shared" si="41"/>
        <v>32</v>
      </c>
      <c r="L307" s="105">
        <v>3.84</v>
      </c>
      <c r="M307" s="103">
        <v>29.4912</v>
      </c>
      <c r="N307" s="106" t="s">
        <v>22</v>
      </c>
      <c r="O307" s="107" t="s">
        <v>37</v>
      </c>
    </row>
    <row r="308" ht="84" customHeight="1" spans="1:15">
      <c r="A308" s="92">
        <v>264</v>
      </c>
      <c r="B308" s="93"/>
      <c r="C308" s="96"/>
      <c r="D308" s="95" t="s">
        <v>41</v>
      </c>
      <c r="E308" s="95" t="s">
        <v>42</v>
      </c>
      <c r="F308" s="43" t="s">
        <v>43</v>
      </c>
      <c r="G308" s="44" t="s">
        <v>36</v>
      </c>
      <c r="H308" s="96" t="s">
        <v>21</v>
      </c>
      <c r="I308" s="96">
        <f>I307</f>
        <v>32</v>
      </c>
      <c r="J308" s="96">
        <v>2</v>
      </c>
      <c r="K308" s="96">
        <f t="shared" si="41"/>
        <v>64</v>
      </c>
      <c r="L308" s="105">
        <v>0.94</v>
      </c>
      <c r="M308" s="103">
        <v>14.4384</v>
      </c>
      <c r="N308" s="106" t="s">
        <v>22</v>
      </c>
      <c r="O308" s="107" t="s">
        <v>37</v>
      </c>
    </row>
    <row r="309" ht="84" customHeight="1" spans="1:15">
      <c r="A309" s="86">
        <v>265</v>
      </c>
      <c r="B309" s="93"/>
      <c r="C309" s="96"/>
      <c r="D309" s="95" t="s">
        <v>44</v>
      </c>
      <c r="E309" s="95" t="s">
        <v>42</v>
      </c>
      <c r="F309" s="43" t="s">
        <v>45</v>
      </c>
      <c r="G309" s="44" t="s">
        <v>36</v>
      </c>
      <c r="H309" s="96" t="s">
        <v>21</v>
      </c>
      <c r="I309" s="96">
        <f>I307</f>
        <v>32</v>
      </c>
      <c r="J309" s="96">
        <v>1</v>
      </c>
      <c r="K309" s="96">
        <f t="shared" si="41"/>
        <v>32</v>
      </c>
      <c r="L309" s="108">
        <v>3.92</v>
      </c>
      <c r="M309" s="103">
        <v>30.1056</v>
      </c>
      <c r="N309" s="106" t="s">
        <v>22</v>
      </c>
      <c r="O309" s="107" t="s">
        <v>37</v>
      </c>
    </row>
    <row r="310" ht="84" customHeight="1" spans="1:15">
      <c r="A310" s="92">
        <v>266</v>
      </c>
      <c r="B310" s="93"/>
      <c r="C310" s="96" t="s">
        <v>48</v>
      </c>
      <c r="D310" s="95" t="s">
        <v>49</v>
      </c>
      <c r="E310" s="95" t="s">
        <v>18</v>
      </c>
      <c r="F310" s="43" t="s">
        <v>57</v>
      </c>
      <c r="G310" s="44" t="s">
        <v>36</v>
      </c>
      <c r="H310" s="96" t="s">
        <v>21</v>
      </c>
      <c r="I310" s="96">
        <v>5.9</v>
      </c>
      <c r="J310" s="96">
        <v>2</v>
      </c>
      <c r="K310" s="96">
        <f t="shared" si="41"/>
        <v>11.8</v>
      </c>
      <c r="L310" s="105">
        <v>3.77</v>
      </c>
      <c r="M310" s="103">
        <v>10.67664</v>
      </c>
      <c r="N310" s="106" t="s">
        <v>22</v>
      </c>
      <c r="O310" s="107" t="s">
        <v>37</v>
      </c>
    </row>
    <row r="311" ht="84" customHeight="1" spans="1:15">
      <c r="A311" s="86">
        <v>267</v>
      </c>
      <c r="B311" s="93"/>
      <c r="C311" s="96"/>
      <c r="D311" s="95" t="s">
        <v>50</v>
      </c>
      <c r="E311" s="95" t="s">
        <v>51</v>
      </c>
      <c r="F311" s="95" t="s">
        <v>52</v>
      </c>
      <c r="G311" s="44" t="s">
        <v>36</v>
      </c>
      <c r="H311" s="96" t="s">
        <v>21</v>
      </c>
      <c r="I311" s="96">
        <v>0.5</v>
      </c>
      <c r="J311" s="109">
        <f>I310/0.3</f>
        <v>19.6666666666667</v>
      </c>
      <c r="K311" s="110">
        <f t="shared" si="41"/>
        <v>9.83333333333333</v>
      </c>
      <c r="L311" s="105">
        <v>2.47</v>
      </c>
      <c r="M311" s="103">
        <v>5.8292</v>
      </c>
      <c r="N311" s="106" t="s">
        <v>22</v>
      </c>
      <c r="O311" s="107" t="s">
        <v>37</v>
      </c>
    </row>
    <row r="312" ht="84" customHeight="1" spans="1:15">
      <c r="A312" s="92">
        <v>268</v>
      </c>
      <c r="B312" s="93"/>
      <c r="C312" s="96"/>
      <c r="D312" s="95" t="s">
        <v>53</v>
      </c>
      <c r="E312" s="95" t="s">
        <v>42</v>
      </c>
      <c r="F312" s="95" t="s">
        <v>43</v>
      </c>
      <c r="G312" s="44" t="s">
        <v>36</v>
      </c>
      <c r="H312" s="96" t="s">
        <v>21</v>
      </c>
      <c r="I312" s="96">
        <f>I310-2</f>
        <v>3.9</v>
      </c>
      <c r="J312" s="96">
        <v>5</v>
      </c>
      <c r="K312" s="96">
        <f t="shared" si="41"/>
        <v>19.5</v>
      </c>
      <c r="L312" s="105">
        <v>0.94</v>
      </c>
      <c r="M312" s="103">
        <v>4.3992</v>
      </c>
      <c r="N312" s="106" t="s">
        <v>22</v>
      </c>
      <c r="O312" s="107" t="s">
        <v>37</v>
      </c>
    </row>
    <row r="313" ht="84" customHeight="1" spans="1:15">
      <c r="A313" s="86">
        <v>269</v>
      </c>
      <c r="B313" s="98"/>
      <c r="C313" s="99"/>
      <c r="D313" s="100" t="s">
        <v>54</v>
      </c>
      <c r="E313" s="100" t="s">
        <v>42</v>
      </c>
      <c r="F313" s="100" t="s">
        <v>55</v>
      </c>
      <c r="G313" s="44" t="s">
        <v>36</v>
      </c>
      <c r="H313" s="99" t="s">
        <v>21</v>
      </c>
      <c r="I313" s="99">
        <v>1.8</v>
      </c>
      <c r="J313" s="118">
        <f>I312/0.55+1</f>
        <v>8.09090909090909</v>
      </c>
      <c r="K313" s="111">
        <f t="shared" si="41"/>
        <v>14.5636363636364</v>
      </c>
      <c r="L313" s="112">
        <v>1.57</v>
      </c>
      <c r="M313" s="103">
        <v>5.48757818181818</v>
      </c>
      <c r="N313" s="113" t="s">
        <v>22</v>
      </c>
      <c r="O313" s="107" t="s">
        <v>37</v>
      </c>
    </row>
    <row r="314" ht="15.75" spans="10:10">
      <c r="J314" s="119"/>
    </row>
    <row r="315" ht="15.75" spans="10:10">
      <c r="J315" s="119"/>
    </row>
    <row r="316" ht="15.75" spans="10:10">
      <c r="J316" s="119"/>
    </row>
    <row r="317" ht="15.75" spans="10:10">
      <c r="J317" s="119"/>
    </row>
    <row r="318" ht="15.75" spans="10:10">
      <c r="J318" s="119"/>
    </row>
    <row r="319" ht="15.75" spans="10:10">
      <c r="J319" s="119"/>
    </row>
    <row r="320" ht="15.75" spans="10:10">
      <c r="J320" s="119"/>
    </row>
    <row r="321" ht="15.75" spans="10:10">
      <c r="J321" s="119"/>
    </row>
    <row r="322" ht="15.75" spans="10:10">
      <c r="J322" s="119"/>
    </row>
    <row r="323" ht="15.75" spans="10:10">
      <c r="J323" s="119"/>
    </row>
    <row r="324" ht="15.75" spans="10:10">
      <c r="J324" s="119"/>
    </row>
    <row r="325" ht="15.75" spans="10:10">
      <c r="J325" s="119"/>
    </row>
    <row r="326" ht="15.75" spans="10:10">
      <c r="J326" s="119"/>
    </row>
    <row r="327" ht="15.75" spans="10:10">
      <c r="J327" s="119"/>
    </row>
    <row r="328" ht="15.75" spans="10:10">
      <c r="J328" s="119"/>
    </row>
    <row r="329" ht="15.75" spans="10:10">
      <c r="J329" s="119"/>
    </row>
    <row r="330" ht="15.75" spans="10:10">
      <c r="J330" s="119"/>
    </row>
    <row r="331" ht="15.75" spans="10:10">
      <c r="J331" s="119"/>
    </row>
    <row r="332" ht="15.75" spans="10:10">
      <c r="J332" s="119"/>
    </row>
    <row r="333" ht="15.75" spans="10:10">
      <c r="J333" s="119"/>
    </row>
    <row r="334" ht="15.75" spans="10:10">
      <c r="J334" s="119"/>
    </row>
    <row r="335" ht="15.75" spans="10:10">
      <c r="J335" s="119"/>
    </row>
    <row r="336" ht="15.75" spans="10:10">
      <c r="J336" s="119"/>
    </row>
    <row r="337" ht="15.75" spans="10:10">
      <c r="J337" s="119"/>
    </row>
    <row r="338" ht="15.75" spans="10:10">
      <c r="J338" s="119"/>
    </row>
    <row r="339" ht="15.75" spans="10:10">
      <c r="J339" s="119"/>
    </row>
    <row r="340" ht="15.75" spans="10:10">
      <c r="J340" s="119"/>
    </row>
    <row r="341" ht="15.75" spans="10:10">
      <c r="J341" s="119"/>
    </row>
    <row r="342" ht="15.75" spans="10:10">
      <c r="J342" s="119"/>
    </row>
    <row r="343" ht="15.75" spans="10:10">
      <c r="J343" s="119"/>
    </row>
    <row r="344" ht="15.75" spans="10:10">
      <c r="J344" s="119"/>
    </row>
    <row r="345" ht="15.75" spans="10:10">
      <c r="J345" s="119"/>
    </row>
    <row r="346" ht="15.75" spans="10:10">
      <c r="J346" s="119"/>
    </row>
    <row r="347" ht="15.75" spans="10:10">
      <c r="J347" s="119"/>
    </row>
  </sheetData>
  <autoFilter ref="A2:O313">
    <extLst/>
  </autoFilter>
  <mergeCells count="84">
    <mergeCell ref="A1:N1"/>
    <mergeCell ref="B3:B17"/>
    <mergeCell ref="B18:B32"/>
    <mergeCell ref="B33:B47"/>
    <mergeCell ref="B48:B62"/>
    <mergeCell ref="B63:B77"/>
    <mergeCell ref="B78:B92"/>
    <mergeCell ref="B93:B107"/>
    <mergeCell ref="B108:B122"/>
    <mergeCell ref="B123:B137"/>
    <mergeCell ref="B138:B152"/>
    <mergeCell ref="B153:B167"/>
    <mergeCell ref="B168:B182"/>
    <mergeCell ref="B183:B197"/>
    <mergeCell ref="B198:B208"/>
    <mergeCell ref="B209:B223"/>
    <mergeCell ref="B224:B238"/>
    <mergeCell ref="B239:B253"/>
    <mergeCell ref="B254:B268"/>
    <mergeCell ref="B269:B283"/>
    <mergeCell ref="B284:B298"/>
    <mergeCell ref="B299:B313"/>
    <mergeCell ref="C3:C9"/>
    <mergeCell ref="C10:C13"/>
    <mergeCell ref="C14:C17"/>
    <mergeCell ref="C18:C24"/>
    <mergeCell ref="C25:C28"/>
    <mergeCell ref="C29:C32"/>
    <mergeCell ref="C33:C39"/>
    <mergeCell ref="C40:C43"/>
    <mergeCell ref="C44:C47"/>
    <mergeCell ref="C48:C54"/>
    <mergeCell ref="C55:C58"/>
    <mergeCell ref="C59:C62"/>
    <mergeCell ref="C63:C69"/>
    <mergeCell ref="C70:C73"/>
    <mergeCell ref="C74:C77"/>
    <mergeCell ref="C78:C84"/>
    <mergeCell ref="C85:C88"/>
    <mergeCell ref="C89:C92"/>
    <mergeCell ref="C93:C99"/>
    <mergeCell ref="C100:C103"/>
    <mergeCell ref="C104:C107"/>
    <mergeCell ref="C108:C114"/>
    <mergeCell ref="C115:C118"/>
    <mergeCell ref="C119:C122"/>
    <mergeCell ref="C123:C129"/>
    <mergeCell ref="C130:C133"/>
    <mergeCell ref="C134:C137"/>
    <mergeCell ref="C138:C144"/>
    <mergeCell ref="C145:C148"/>
    <mergeCell ref="C149:C152"/>
    <mergeCell ref="C153:C159"/>
    <mergeCell ref="C160:C163"/>
    <mergeCell ref="C164:C167"/>
    <mergeCell ref="C168:C174"/>
    <mergeCell ref="C175:C178"/>
    <mergeCell ref="C179:C182"/>
    <mergeCell ref="C183:C189"/>
    <mergeCell ref="C190:C193"/>
    <mergeCell ref="C194:C197"/>
    <mergeCell ref="C198:C204"/>
    <mergeCell ref="C205:C208"/>
    <mergeCell ref="C209:C215"/>
    <mergeCell ref="C216:C219"/>
    <mergeCell ref="C220:C223"/>
    <mergeCell ref="C224:C230"/>
    <mergeCell ref="C231:C234"/>
    <mergeCell ref="C235:C238"/>
    <mergeCell ref="C239:C245"/>
    <mergeCell ref="C246:C249"/>
    <mergeCell ref="C250:C253"/>
    <mergeCell ref="C254:C260"/>
    <mergeCell ref="C261:C264"/>
    <mergeCell ref="C265:C268"/>
    <mergeCell ref="C269:C275"/>
    <mergeCell ref="C276:C279"/>
    <mergeCell ref="C280:C283"/>
    <mergeCell ref="C284:C290"/>
    <mergeCell ref="C291:C294"/>
    <mergeCell ref="C295:C298"/>
    <mergeCell ref="C299:C305"/>
    <mergeCell ref="C306:C309"/>
    <mergeCell ref="C310:C313"/>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4"/>
  <sheetViews>
    <sheetView topLeftCell="A181" workbookViewId="0">
      <selection activeCell="L193" sqref="L193"/>
    </sheetView>
  </sheetViews>
  <sheetFormatPr defaultColWidth="9" defaultRowHeight="13.5"/>
  <cols>
    <col min="1" max="1" width="4.6283185840708" style="48" customWidth="1"/>
    <col min="2" max="2" width="13" style="49" customWidth="1"/>
    <col min="3" max="3" width="7.3716814159292" style="48" customWidth="1"/>
    <col min="4" max="4" width="18.2477876106195" style="48" customWidth="1"/>
    <col min="5" max="5" width="5.3716814159292" style="48" customWidth="1"/>
    <col min="6" max="6" width="11.3716814159292" style="48" customWidth="1"/>
    <col min="7" max="7" width="36.6283185840708" style="48" customWidth="1"/>
    <col min="8" max="8" width="5.3716814159292" style="48" customWidth="1"/>
    <col min="9" max="9" width="8.6283185840708" style="48" customWidth="1"/>
    <col min="10" max="10" width="4.6283185840708" style="48" customWidth="1"/>
    <col min="11" max="12" width="8.6283185840708" style="48" customWidth="1"/>
    <col min="13" max="13" width="10.5929203539823" style="50"/>
    <col min="14" max="14" width="9.3716814159292" style="48" customWidth="1"/>
    <col min="15" max="15" width="16.3716814159292" style="48" customWidth="1"/>
    <col min="16" max="16384" width="9" style="48"/>
  </cols>
  <sheetData>
    <row r="1" ht="36" customHeight="1" spans="1:14">
      <c r="A1" s="51" t="s">
        <v>0</v>
      </c>
      <c r="B1" s="51"/>
      <c r="C1" s="51"/>
      <c r="D1" s="51"/>
      <c r="E1" s="51"/>
      <c r="F1" s="51"/>
      <c r="G1" s="51"/>
      <c r="H1" s="51"/>
      <c r="I1" s="51"/>
      <c r="J1" s="51"/>
      <c r="K1" s="51"/>
      <c r="L1" s="51"/>
      <c r="M1" s="66"/>
      <c r="N1" s="51"/>
    </row>
    <row r="2" ht="33" customHeight="1" spans="1:14">
      <c r="A2" s="52" t="s">
        <v>1</v>
      </c>
      <c r="B2" s="52" t="s">
        <v>2</v>
      </c>
      <c r="C2" s="52" t="s">
        <v>3</v>
      </c>
      <c r="D2" s="52" t="s">
        <v>4</v>
      </c>
      <c r="E2" s="52" t="s">
        <v>5</v>
      </c>
      <c r="F2" s="52" t="s">
        <v>6</v>
      </c>
      <c r="G2" s="52" t="s">
        <v>7</v>
      </c>
      <c r="H2" s="52" t="s">
        <v>8</v>
      </c>
      <c r="I2" s="52" t="s">
        <v>9</v>
      </c>
      <c r="J2" s="52" t="s">
        <v>10</v>
      </c>
      <c r="K2" s="52" t="s">
        <v>11</v>
      </c>
      <c r="L2" s="67" t="s">
        <v>12</v>
      </c>
      <c r="M2" s="67" t="s">
        <v>111</v>
      </c>
      <c r="N2" s="52" t="s">
        <v>14</v>
      </c>
    </row>
    <row r="3" ht="54" spans="1:15">
      <c r="A3" s="53">
        <v>1</v>
      </c>
      <c r="B3" s="54" t="s">
        <v>136</v>
      </c>
      <c r="C3" s="55" t="s">
        <v>16</v>
      </c>
      <c r="D3" s="56" t="s">
        <v>17</v>
      </c>
      <c r="E3" s="56" t="s">
        <v>18</v>
      </c>
      <c r="F3" s="56" t="s">
        <v>19</v>
      </c>
      <c r="G3" s="33" t="s">
        <v>89</v>
      </c>
      <c r="H3" s="57" t="s">
        <v>21</v>
      </c>
      <c r="I3" s="57">
        <v>17.5</v>
      </c>
      <c r="J3" s="57">
        <v>1</v>
      </c>
      <c r="K3" s="57">
        <f t="shared" ref="K3:K6" si="0">I3*J3</f>
        <v>17.5</v>
      </c>
      <c r="L3" s="68">
        <v>8.35</v>
      </c>
      <c r="M3" s="69">
        <v>175.35</v>
      </c>
      <c r="N3" s="70" t="s">
        <v>22</v>
      </c>
      <c r="O3" s="48" t="s">
        <v>23</v>
      </c>
    </row>
    <row r="4" ht="54" spans="1:15">
      <c r="A4" s="58">
        <v>2</v>
      </c>
      <c r="B4" s="59"/>
      <c r="C4" s="30"/>
      <c r="D4" s="39" t="s">
        <v>24</v>
      </c>
      <c r="E4" s="39" t="s">
        <v>18</v>
      </c>
      <c r="F4" s="39" t="s">
        <v>19</v>
      </c>
      <c r="G4" s="33" t="s">
        <v>89</v>
      </c>
      <c r="H4" s="28" t="s">
        <v>21</v>
      </c>
      <c r="I4" s="28">
        <v>24</v>
      </c>
      <c r="J4" s="28">
        <v>1</v>
      </c>
      <c r="K4" s="28">
        <f t="shared" si="0"/>
        <v>24</v>
      </c>
      <c r="L4" s="71">
        <v>8.35</v>
      </c>
      <c r="M4" s="72">
        <v>240.48</v>
      </c>
      <c r="N4" s="73" t="s">
        <v>22</v>
      </c>
      <c r="O4" s="48" t="s">
        <v>23</v>
      </c>
    </row>
    <row r="5" ht="54" spans="1:15">
      <c r="A5" s="58">
        <v>3</v>
      </c>
      <c r="B5" s="59"/>
      <c r="C5" s="30"/>
      <c r="D5" s="39" t="s">
        <v>25</v>
      </c>
      <c r="E5" s="39" t="s">
        <v>18</v>
      </c>
      <c r="F5" s="39" t="s">
        <v>19</v>
      </c>
      <c r="G5" s="33" t="s">
        <v>89</v>
      </c>
      <c r="H5" s="28" t="s">
        <v>21</v>
      </c>
      <c r="I5" s="28">
        <v>1.4</v>
      </c>
      <c r="J5" s="28">
        <v>2</v>
      </c>
      <c r="K5" s="28">
        <f t="shared" si="0"/>
        <v>2.8</v>
      </c>
      <c r="L5" s="71">
        <v>8.35</v>
      </c>
      <c r="M5" s="72">
        <v>28.056</v>
      </c>
      <c r="N5" s="73" t="s">
        <v>22</v>
      </c>
      <c r="O5" s="48" t="s">
        <v>23</v>
      </c>
    </row>
    <row r="6" ht="54" spans="1:15">
      <c r="A6" s="58">
        <v>4</v>
      </c>
      <c r="B6" s="59"/>
      <c r="C6" s="30"/>
      <c r="D6" s="39" t="s">
        <v>26</v>
      </c>
      <c r="E6" s="39" t="s">
        <v>27</v>
      </c>
      <c r="F6" s="39" t="s">
        <v>47</v>
      </c>
      <c r="G6" s="33" t="s">
        <v>89</v>
      </c>
      <c r="H6" s="28" t="s">
        <v>21</v>
      </c>
      <c r="I6" s="28">
        <f>I5+0.1</f>
        <v>1.5</v>
      </c>
      <c r="J6" s="28">
        <v>15</v>
      </c>
      <c r="K6" s="28">
        <f t="shared" si="0"/>
        <v>22.5</v>
      </c>
      <c r="L6" s="71">
        <v>14.54</v>
      </c>
      <c r="M6" s="72">
        <v>392.58</v>
      </c>
      <c r="N6" s="73" t="s">
        <v>22</v>
      </c>
      <c r="O6" s="48" t="s">
        <v>23</v>
      </c>
    </row>
    <row r="7" ht="54" spans="1:15">
      <c r="A7" s="58">
        <v>5</v>
      </c>
      <c r="B7" s="59"/>
      <c r="C7" s="60"/>
      <c r="D7" s="39" t="s">
        <v>29</v>
      </c>
      <c r="E7" s="39" t="s">
        <v>30</v>
      </c>
      <c r="F7" s="39" t="s">
        <v>31</v>
      </c>
      <c r="G7" s="33" t="s">
        <v>89</v>
      </c>
      <c r="H7" s="28" t="s">
        <v>32</v>
      </c>
      <c r="I7" s="28">
        <v>3.38</v>
      </c>
      <c r="J7" s="28">
        <v>1</v>
      </c>
      <c r="K7" s="28">
        <v>3.38</v>
      </c>
      <c r="L7" s="71">
        <v>94.2</v>
      </c>
      <c r="M7" s="72">
        <v>382.0752</v>
      </c>
      <c r="N7" s="73" t="s">
        <v>22</v>
      </c>
      <c r="O7" s="48" t="s">
        <v>23</v>
      </c>
    </row>
    <row r="8" ht="67.5" spans="1:15">
      <c r="A8" s="58">
        <v>6</v>
      </c>
      <c r="B8" s="59"/>
      <c r="C8" s="61" t="s">
        <v>33</v>
      </c>
      <c r="D8" s="39" t="s">
        <v>34</v>
      </c>
      <c r="E8" s="39" t="s">
        <v>18</v>
      </c>
      <c r="F8" s="39" t="s">
        <v>35</v>
      </c>
      <c r="G8" s="33" t="s">
        <v>36</v>
      </c>
      <c r="H8" s="28" t="s">
        <v>21</v>
      </c>
      <c r="I8" s="28">
        <v>1.238</v>
      </c>
      <c r="J8" s="28">
        <v>29</v>
      </c>
      <c r="K8" s="28">
        <f t="shared" ref="K8:K19" si="1">I8*J8</f>
        <v>35.902</v>
      </c>
      <c r="L8" s="71">
        <v>3.77</v>
      </c>
      <c r="M8" s="74">
        <v>32.4841296</v>
      </c>
      <c r="N8" s="73" t="s">
        <v>22</v>
      </c>
      <c r="O8" s="48" t="s">
        <v>37</v>
      </c>
    </row>
    <row r="9" ht="67.5" spans="1:15">
      <c r="A9" s="58">
        <v>7</v>
      </c>
      <c r="B9" s="59"/>
      <c r="C9" s="30"/>
      <c r="D9" s="39" t="s">
        <v>38</v>
      </c>
      <c r="E9" s="39" t="s">
        <v>39</v>
      </c>
      <c r="F9" s="39" t="s">
        <v>40</v>
      </c>
      <c r="G9" s="33" t="s">
        <v>36</v>
      </c>
      <c r="H9" s="28" t="s">
        <v>21</v>
      </c>
      <c r="I9" s="28">
        <f>I4+I5*2</f>
        <v>26.8</v>
      </c>
      <c r="J9" s="28">
        <v>1</v>
      </c>
      <c r="K9" s="28">
        <f t="shared" si="1"/>
        <v>26.8</v>
      </c>
      <c r="L9" s="71">
        <v>3.84</v>
      </c>
      <c r="M9" s="74">
        <v>24.69888</v>
      </c>
      <c r="N9" s="73" t="s">
        <v>22</v>
      </c>
      <c r="O9" s="48" t="s">
        <v>37</v>
      </c>
    </row>
    <row r="10" ht="67.5" spans="1:15">
      <c r="A10" s="58">
        <v>8</v>
      </c>
      <c r="B10" s="59"/>
      <c r="C10" s="30"/>
      <c r="D10" s="39" t="s">
        <v>41</v>
      </c>
      <c r="E10" s="39" t="s">
        <v>42</v>
      </c>
      <c r="F10" s="39" t="s">
        <v>43</v>
      </c>
      <c r="G10" s="33" t="s">
        <v>36</v>
      </c>
      <c r="H10" s="28" t="s">
        <v>21</v>
      </c>
      <c r="I10" s="28">
        <f>I9</f>
        <v>26.8</v>
      </c>
      <c r="J10" s="28">
        <v>2</v>
      </c>
      <c r="K10" s="28">
        <f t="shared" si="1"/>
        <v>53.6</v>
      </c>
      <c r="L10" s="71">
        <v>0.94</v>
      </c>
      <c r="M10" s="74">
        <v>12.09216</v>
      </c>
      <c r="N10" s="73" t="s">
        <v>22</v>
      </c>
      <c r="O10" s="48" t="s">
        <v>37</v>
      </c>
    </row>
    <row r="11" ht="67.5" spans="1:15">
      <c r="A11" s="58">
        <v>9</v>
      </c>
      <c r="B11" s="59"/>
      <c r="C11" s="30"/>
      <c r="D11" s="62" t="s">
        <v>44</v>
      </c>
      <c r="E11" s="62" t="s">
        <v>42</v>
      </c>
      <c r="F11" s="62" t="s">
        <v>45</v>
      </c>
      <c r="G11" s="33" t="s">
        <v>36</v>
      </c>
      <c r="H11" s="61" t="s">
        <v>21</v>
      </c>
      <c r="I11" s="61">
        <f>I9</f>
        <v>26.8</v>
      </c>
      <c r="J11" s="61">
        <v>1</v>
      </c>
      <c r="K11" s="61">
        <f t="shared" si="1"/>
        <v>26.8</v>
      </c>
      <c r="L11" s="75">
        <v>3.92</v>
      </c>
      <c r="M11" s="76">
        <v>25.21344</v>
      </c>
      <c r="N11" s="77" t="s">
        <v>22</v>
      </c>
      <c r="O11" s="48" t="s">
        <v>37</v>
      </c>
    </row>
    <row r="12" ht="67.5" spans="1:15">
      <c r="A12" s="58">
        <v>10</v>
      </c>
      <c r="B12" s="59"/>
      <c r="C12" s="28" t="s">
        <v>48</v>
      </c>
      <c r="D12" s="39" t="s">
        <v>49</v>
      </c>
      <c r="E12" s="39" t="s">
        <v>18</v>
      </c>
      <c r="F12" s="39" t="s">
        <v>57</v>
      </c>
      <c r="G12" s="33" t="s">
        <v>36</v>
      </c>
      <c r="H12" s="28" t="s">
        <v>21</v>
      </c>
      <c r="I12" s="28">
        <v>6.1</v>
      </c>
      <c r="J12" s="28">
        <v>2</v>
      </c>
      <c r="K12" s="28">
        <f t="shared" si="1"/>
        <v>12.2</v>
      </c>
      <c r="L12" s="71">
        <v>3.77</v>
      </c>
      <c r="M12" s="74">
        <v>11.03856</v>
      </c>
      <c r="N12" s="73" t="s">
        <v>22</v>
      </c>
      <c r="O12" s="48" t="s">
        <v>37</v>
      </c>
    </row>
    <row r="13" ht="67.5" spans="1:15">
      <c r="A13" s="58">
        <v>11</v>
      </c>
      <c r="B13" s="59"/>
      <c r="C13" s="28"/>
      <c r="D13" s="39" t="s">
        <v>50</v>
      </c>
      <c r="E13" s="39" t="s">
        <v>51</v>
      </c>
      <c r="F13" s="39" t="s">
        <v>52</v>
      </c>
      <c r="G13" s="33" t="s">
        <v>36</v>
      </c>
      <c r="H13" s="28" t="s">
        <v>21</v>
      </c>
      <c r="I13" s="28">
        <v>0.5</v>
      </c>
      <c r="J13" s="78">
        <f>I12/0.3</f>
        <v>20.3333333333333</v>
      </c>
      <c r="K13" s="79">
        <f t="shared" si="1"/>
        <v>10.1666666666667</v>
      </c>
      <c r="L13" s="71">
        <v>2.47</v>
      </c>
      <c r="M13" s="74">
        <v>6.0268</v>
      </c>
      <c r="N13" s="73" t="s">
        <v>22</v>
      </c>
      <c r="O13" s="48" t="s">
        <v>37</v>
      </c>
    </row>
    <row r="14" ht="67.5" spans="1:15">
      <c r="A14" s="58">
        <v>12</v>
      </c>
      <c r="B14" s="59"/>
      <c r="C14" s="28"/>
      <c r="D14" s="39" t="s">
        <v>53</v>
      </c>
      <c r="E14" s="39" t="s">
        <v>42</v>
      </c>
      <c r="F14" s="39" t="s">
        <v>43</v>
      </c>
      <c r="G14" s="33" t="s">
        <v>36</v>
      </c>
      <c r="H14" s="28" t="s">
        <v>21</v>
      </c>
      <c r="I14" s="28">
        <f>I12-2</f>
        <v>4.1</v>
      </c>
      <c r="J14" s="28">
        <v>5</v>
      </c>
      <c r="K14" s="28">
        <f t="shared" si="1"/>
        <v>20.5</v>
      </c>
      <c r="L14" s="71">
        <v>0.94</v>
      </c>
      <c r="M14" s="74">
        <v>4.6248</v>
      </c>
      <c r="N14" s="73" t="s">
        <v>22</v>
      </c>
      <c r="O14" s="48" t="s">
        <v>37</v>
      </c>
    </row>
    <row r="15" ht="68.25" spans="1:15">
      <c r="A15" s="58">
        <v>13</v>
      </c>
      <c r="B15" s="63"/>
      <c r="C15" s="64"/>
      <c r="D15" s="65" t="s">
        <v>54</v>
      </c>
      <c r="E15" s="65" t="s">
        <v>42</v>
      </c>
      <c r="F15" s="65" t="s">
        <v>55</v>
      </c>
      <c r="G15" s="33" t="s">
        <v>36</v>
      </c>
      <c r="H15" s="64" t="s">
        <v>21</v>
      </c>
      <c r="I15" s="64">
        <v>1.8</v>
      </c>
      <c r="J15" s="80">
        <f>I14/0.55+1</f>
        <v>8.45454545454545</v>
      </c>
      <c r="K15" s="80">
        <f t="shared" si="1"/>
        <v>15.2181818181818</v>
      </c>
      <c r="L15" s="81">
        <v>1.57</v>
      </c>
      <c r="M15" s="76">
        <v>5.73421090909091</v>
      </c>
      <c r="N15" s="82" t="s">
        <v>22</v>
      </c>
      <c r="O15" s="48" t="s">
        <v>37</v>
      </c>
    </row>
    <row r="16" ht="54" spans="1:15">
      <c r="A16" s="58">
        <v>14</v>
      </c>
      <c r="B16" s="54" t="s">
        <v>137</v>
      </c>
      <c r="C16" s="55" t="s">
        <v>16</v>
      </c>
      <c r="D16" s="56" t="s">
        <v>17</v>
      </c>
      <c r="E16" s="56" t="s">
        <v>18</v>
      </c>
      <c r="F16" s="56" t="s">
        <v>19</v>
      </c>
      <c r="G16" s="33" t="s">
        <v>89</v>
      </c>
      <c r="H16" s="57" t="s">
        <v>21</v>
      </c>
      <c r="I16" s="57">
        <v>12.8</v>
      </c>
      <c r="J16" s="57">
        <v>1</v>
      </c>
      <c r="K16" s="57">
        <f t="shared" si="1"/>
        <v>12.8</v>
      </c>
      <c r="L16" s="68">
        <v>8.35</v>
      </c>
      <c r="M16" s="69">
        <v>128.256</v>
      </c>
      <c r="N16" s="70" t="s">
        <v>22</v>
      </c>
      <c r="O16" s="48" t="s">
        <v>23</v>
      </c>
    </row>
    <row r="17" ht="54" spans="1:15">
      <c r="A17" s="58">
        <v>15</v>
      </c>
      <c r="B17" s="59"/>
      <c r="C17" s="30"/>
      <c r="D17" s="39" t="s">
        <v>24</v>
      </c>
      <c r="E17" s="39" t="s">
        <v>18</v>
      </c>
      <c r="F17" s="39" t="s">
        <v>19</v>
      </c>
      <c r="G17" s="33" t="s">
        <v>89</v>
      </c>
      <c r="H17" s="28" t="s">
        <v>21</v>
      </c>
      <c r="I17" s="28">
        <v>17.6</v>
      </c>
      <c r="J17" s="28">
        <v>1</v>
      </c>
      <c r="K17" s="28">
        <f t="shared" si="1"/>
        <v>17.6</v>
      </c>
      <c r="L17" s="71">
        <v>8.35</v>
      </c>
      <c r="M17" s="72">
        <v>176.352</v>
      </c>
      <c r="N17" s="73" t="s">
        <v>22</v>
      </c>
      <c r="O17" s="48" t="s">
        <v>23</v>
      </c>
    </row>
    <row r="18" ht="54" spans="1:15">
      <c r="A18" s="58">
        <v>16</v>
      </c>
      <c r="B18" s="59"/>
      <c r="C18" s="30"/>
      <c r="D18" s="39" t="s">
        <v>25</v>
      </c>
      <c r="E18" s="39" t="s">
        <v>18</v>
      </c>
      <c r="F18" s="39" t="s">
        <v>19</v>
      </c>
      <c r="G18" s="33" t="s">
        <v>89</v>
      </c>
      <c r="H18" s="28" t="s">
        <v>21</v>
      </c>
      <c r="I18" s="28">
        <v>1.4</v>
      </c>
      <c r="J18" s="28">
        <v>2</v>
      </c>
      <c r="K18" s="28">
        <f t="shared" si="1"/>
        <v>2.8</v>
      </c>
      <c r="L18" s="71">
        <v>8.35</v>
      </c>
      <c r="M18" s="72">
        <v>28.056</v>
      </c>
      <c r="N18" s="73" t="s">
        <v>22</v>
      </c>
      <c r="O18" s="48" t="s">
        <v>23</v>
      </c>
    </row>
    <row r="19" ht="54" spans="1:15">
      <c r="A19" s="58">
        <v>17</v>
      </c>
      <c r="B19" s="59"/>
      <c r="C19" s="30"/>
      <c r="D19" s="39" t="s">
        <v>26</v>
      </c>
      <c r="E19" s="39" t="s">
        <v>27</v>
      </c>
      <c r="F19" s="39" t="s">
        <v>47</v>
      </c>
      <c r="G19" s="33" t="s">
        <v>89</v>
      </c>
      <c r="H19" s="28" t="s">
        <v>21</v>
      </c>
      <c r="I19" s="28">
        <f>I18+0.1</f>
        <v>1.5</v>
      </c>
      <c r="J19" s="28">
        <v>11</v>
      </c>
      <c r="K19" s="28">
        <f t="shared" si="1"/>
        <v>16.5</v>
      </c>
      <c r="L19" s="71">
        <v>14.54</v>
      </c>
      <c r="M19" s="72">
        <v>287.892</v>
      </c>
      <c r="N19" s="73" t="s">
        <v>22</v>
      </c>
      <c r="O19" s="48" t="s">
        <v>23</v>
      </c>
    </row>
    <row r="20" ht="54" spans="1:15">
      <c r="A20" s="58">
        <v>18</v>
      </c>
      <c r="B20" s="59"/>
      <c r="C20" s="60"/>
      <c r="D20" s="39" t="s">
        <v>29</v>
      </c>
      <c r="E20" s="39" t="s">
        <v>30</v>
      </c>
      <c r="F20" s="39" t="s">
        <v>31</v>
      </c>
      <c r="G20" s="33" t="s">
        <v>89</v>
      </c>
      <c r="H20" s="28" t="s">
        <v>32</v>
      </c>
      <c r="I20" s="28">
        <v>3.38</v>
      </c>
      <c r="J20" s="28">
        <v>1</v>
      </c>
      <c r="K20" s="28">
        <v>3.38</v>
      </c>
      <c r="L20" s="71">
        <v>94.2</v>
      </c>
      <c r="M20" s="72">
        <v>382.0752</v>
      </c>
      <c r="N20" s="73" t="s">
        <v>22</v>
      </c>
      <c r="O20" s="48" t="s">
        <v>23</v>
      </c>
    </row>
    <row r="21" ht="67.5" spans="1:15">
      <c r="A21" s="58">
        <v>19</v>
      </c>
      <c r="B21" s="59"/>
      <c r="C21" s="61" t="s">
        <v>33</v>
      </c>
      <c r="D21" s="39" t="s">
        <v>34</v>
      </c>
      <c r="E21" s="39" t="s">
        <v>18</v>
      </c>
      <c r="F21" s="39" t="s">
        <v>35</v>
      </c>
      <c r="G21" s="33" t="s">
        <v>36</v>
      </c>
      <c r="H21" s="28" t="s">
        <v>21</v>
      </c>
      <c r="I21" s="28">
        <v>1.238</v>
      </c>
      <c r="J21" s="28">
        <v>23</v>
      </c>
      <c r="K21" s="28">
        <f t="shared" ref="K21:K32" si="2">I21*J21</f>
        <v>28.474</v>
      </c>
      <c r="L21" s="71">
        <v>3.77</v>
      </c>
      <c r="M21" s="74">
        <v>25.7632752</v>
      </c>
      <c r="N21" s="73" t="s">
        <v>22</v>
      </c>
      <c r="O21" s="48" t="s">
        <v>37</v>
      </c>
    </row>
    <row r="22" ht="67.5" spans="1:15">
      <c r="A22" s="58">
        <v>20</v>
      </c>
      <c r="B22" s="59"/>
      <c r="C22" s="30"/>
      <c r="D22" s="39" t="s">
        <v>38</v>
      </c>
      <c r="E22" s="39" t="s">
        <v>39</v>
      </c>
      <c r="F22" s="39" t="s">
        <v>40</v>
      </c>
      <c r="G22" s="33" t="s">
        <v>36</v>
      </c>
      <c r="H22" s="28" t="s">
        <v>21</v>
      </c>
      <c r="I22" s="28">
        <f>I17+I18*2</f>
        <v>20.4</v>
      </c>
      <c r="J22" s="28">
        <v>1</v>
      </c>
      <c r="K22" s="28">
        <f t="shared" si="2"/>
        <v>20.4</v>
      </c>
      <c r="L22" s="71">
        <v>3.84</v>
      </c>
      <c r="M22" s="74">
        <v>18.80064</v>
      </c>
      <c r="N22" s="73" t="s">
        <v>22</v>
      </c>
      <c r="O22" s="48" t="s">
        <v>37</v>
      </c>
    </row>
    <row r="23" ht="67.5" spans="1:15">
      <c r="A23" s="58">
        <v>21</v>
      </c>
      <c r="B23" s="59"/>
      <c r="C23" s="30"/>
      <c r="D23" s="39" t="s">
        <v>41</v>
      </c>
      <c r="E23" s="39" t="s">
        <v>42</v>
      </c>
      <c r="F23" s="39" t="s">
        <v>43</v>
      </c>
      <c r="G23" s="33" t="s">
        <v>36</v>
      </c>
      <c r="H23" s="28" t="s">
        <v>21</v>
      </c>
      <c r="I23" s="28">
        <f>I22</f>
        <v>20.4</v>
      </c>
      <c r="J23" s="28">
        <v>2</v>
      </c>
      <c r="K23" s="28">
        <f t="shared" si="2"/>
        <v>40.8</v>
      </c>
      <c r="L23" s="71">
        <v>0.94</v>
      </c>
      <c r="M23" s="74">
        <v>9.20448</v>
      </c>
      <c r="N23" s="73" t="s">
        <v>22</v>
      </c>
      <c r="O23" s="48" t="s">
        <v>37</v>
      </c>
    </row>
    <row r="24" ht="67.5" spans="1:15">
      <c r="A24" s="58">
        <v>22</v>
      </c>
      <c r="B24" s="59"/>
      <c r="C24" s="30"/>
      <c r="D24" s="62" t="s">
        <v>44</v>
      </c>
      <c r="E24" s="62" t="s">
        <v>42</v>
      </c>
      <c r="F24" s="62" t="s">
        <v>45</v>
      </c>
      <c r="G24" s="33" t="s">
        <v>36</v>
      </c>
      <c r="H24" s="61" t="s">
        <v>21</v>
      </c>
      <c r="I24" s="61">
        <f>I22</f>
        <v>20.4</v>
      </c>
      <c r="J24" s="61">
        <v>1</v>
      </c>
      <c r="K24" s="61">
        <f t="shared" si="2"/>
        <v>20.4</v>
      </c>
      <c r="L24" s="75">
        <v>3.92</v>
      </c>
      <c r="M24" s="76">
        <v>19.19232</v>
      </c>
      <c r="N24" s="77" t="s">
        <v>22</v>
      </c>
      <c r="O24" s="48" t="s">
        <v>37</v>
      </c>
    </row>
    <row r="25" ht="67.5" spans="1:15">
      <c r="A25" s="58">
        <v>23</v>
      </c>
      <c r="B25" s="59"/>
      <c r="C25" s="28" t="s">
        <v>48</v>
      </c>
      <c r="D25" s="39" t="s">
        <v>49</v>
      </c>
      <c r="E25" s="39" t="s">
        <v>18</v>
      </c>
      <c r="F25" s="39" t="s">
        <v>57</v>
      </c>
      <c r="G25" s="33" t="s">
        <v>36</v>
      </c>
      <c r="H25" s="28" t="s">
        <v>21</v>
      </c>
      <c r="I25" s="28">
        <v>5.5</v>
      </c>
      <c r="J25" s="28">
        <v>2</v>
      </c>
      <c r="K25" s="28">
        <f t="shared" si="2"/>
        <v>11</v>
      </c>
      <c r="L25" s="71">
        <v>3.77</v>
      </c>
      <c r="M25" s="74">
        <v>9.9528</v>
      </c>
      <c r="N25" s="73" t="s">
        <v>22</v>
      </c>
      <c r="O25" s="48" t="s">
        <v>37</v>
      </c>
    </row>
    <row r="26" ht="67.5" spans="1:15">
      <c r="A26" s="58">
        <v>24</v>
      </c>
      <c r="B26" s="59"/>
      <c r="C26" s="28"/>
      <c r="D26" s="39" t="s">
        <v>50</v>
      </c>
      <c r="E26" s="39" t="s">
        <v>51</v>
      </c>
      <c r="F26" s="39" t="s">
        <v>52</v>
      </c>
      <c r="G26" s="33" t="s">
        <v>36</v>
      </c>
      <c r="H26" s="28" t="s">
        <v>21</v>
      </c>
      <c r="I26" s="28">
        <v>0.5</v>
      </c>
      <c r="J26" s="78">
        <f>I25/0.3</f>
        <v>18.3333333333333</v>
      </c>
      <c r="K26" s="79">
        <f t="shared" si="2"/>
        <v>9.16666666666667</v>
      </c>
      <c r="L26" s="71">
        <v>2.47</v>
      </c>
      <c r="M26" s="74">
        <v>5.434</v>
      </c>
      <c r="N26" s="73" t="s">
        <v>22</v>
      </c>
      <c r="O26" s="48" t="s">
        <v>37</v>
      </c>
    </row>
    <row r="27" ht="67.5" spans="1:15">
      <c r="A27" s="58">
        <v>25</v>
      </c>
      <c r="B27" s="59"/>
      <c r="C27" s="28"/>
      <c r="D27" s="39" t="s">
        <v>53</v>
      </c>
      <c r="E27" s="39" t="s">
        <v>42</v>
      </c>
      <c r="F27" s="39" t="s">
        <v>43</v>
      </c>
      <c r="G27" s="33" t="s">
        <v>36</v>
      </c>
      <c r="H27" s="28" t="s">
        <v>21</v>
      </c>
      <c r="I27" s="28">
        <f>I25-2</f>
        <v>3.5</v>
      </c>
      <c r="J27" s="28">
        <v>5</v>
      </c>
      <c r="K27" s="28">
        <f t="shared" si="2"/>
        <v>17.5</v>
      </c>
      <c r="L27" s="71">
        <v>0.94</v>
      </c>
      <c r="M27" s="74">
        <v>3.948</v>
      </c>
      <c r="N27" s="73" t="s">
        <v>22</v>
      </c>
      <c r="O27" s="48" t="s">
        <v>37</v>
      </c>
    </row>
    <row r="28" ht="68.25" spans="1:15">
      <c r="A28" s="58">
        <v>26</v>
      </c>
      <c r="B28" s="63"/>
      <c r="C28" s="64"/>
      <c r="D28" s="65" t="s">
        <v>54</v>
      </c>
      <c r="E28" s="65" t="s">
        <v>42</v>
      </c>
      <c r="F28" s="65" t="s">
        <v>55</v>
      </c>
      <c r="G28" s="33" t="s">
        <v>36</v>
      </c>
      <c r="H28" s="64" t="s">
        <v>21</v>
      </c>
      <c r="I28" s="64">
        <v>1.8</v>
      </c>
      <c r="J28" s="80">
        <f>I27/0.55+1</f>
        <v>7.36363636363636</v>
      </c>
      <c r="K28" s="80">
        <f t="shared" si="2"/>
        <v>13.2545454545455</v>
      </c>
      <c r="L28" s="81">
        <v>1.57</v>
      </c>
      <c r="M28" s="76">
        <v>4.99431272727273</v>
      </c>
      <c r="N28" s="82" t="s">
        <v>22</v>
      </c>
      <c r="O28" s="48" t="s">
        <v>37</v>
      </c>
    </row>
    <row r="29" ht="54" spans="1:15">
      <c r="A29" s="58">
        <v>27</v>
      </c>
      <c r="B29" s="54" t="s">
        <v>138</v>
      </c>
      <c r="C29" s="55" t="s">
        <v>16</v>
      </c>
      <c r="D29" s="56" t="s">
        <v>17</v>
      </c>
      <c r="E29" s="56" t="s">
        <v>18</v>
      </c>
      <c r="F29" s="56" t="s">
        <v>19</v>
      </c>
      <c r="G29" s="33" t="s">
        <v>89</v>
      </c>
      <c r="H29" s="57" t="s">
        <v>21</v>
      </c>
      <c r="I29" s="57">
        <v>23</v>
      </c>
      <c r="J29" s="57">
        <v>1</v>
      </c>
      <c r="K29" s="57">
        <f t="shared" si="2"/>
        <v>23</v>
      </c>
      <c r="L29" s="68">
        <v>8.35</v>
      </c>
      <c r="M29" s="69">
        <v>230.46</v>
      </c>
      <c r="N29" s="70" t="s">
        <v>22</v>
      </c>
      <c r="O29" s="48" t="s">
        <v>23</v>
      </c>
    </row>
    <row r="30" ht="54" spans="1:15">
      <c r="A30" s="58">
        <v>28</v>
      </c>
      <c r="B30" s="59"/>
      <c r="C30" s="30"/>
      <c r="D30" s="39" t="s">
        <v>24</v>
      </c>
      <c r="E30" s="39" t="s">
        <v>18</v>
      </c>
      <c r="F30" s="39" t="s">
        <v>19</v>
      </c>
      <c r="G30" s="33" t="s">
        <v>89</v>
      </c>
      <c r="H30" s="28" t="s">
        <v>21</v>
      </c>
      <c r="I30" s="28">
        <v>31</v>
      </c>
      <c r="J30" s="28">
        <v>1</v>
      </c>
      <c r="K30" s="28">
        <f t="shared" si="2"/>
        <v>31</v>
      </c>
      <c r="L30" s="71">
        <v>8.35</v>
      </c>
      <c r="M30" s="72">
        <v>310.62</v>
      </c>
      <c r="N30" s="73" t="s">
        <v>22</v>
      </c>
      <c r="O30" s="48" t="s">
        <v>23</v>
      </c>
    </row>
    <row r="31" ht="54" spans="1:15">
      <c r="A31" s="58">
        <v>29</v>
      </c>
      <c r="B31" s="59"/>
      <c r="C31" s="30"/>
      <c r="D31" s="39" t="s">
        <v>25</v>
      </c>
      <c r="E31" s="39" t="s">
        <v>18</v>
      </c>
      <c r="F31" s="39" t="s">
        <v>19</v>
      </c>
      <c r="G31" s="33" t="s">
        <v>89</v>
      </c>
      <c r="H31" s="28" t="s">
        <v>21</v>
      </c>
      <c r="I31" s="28">
        <v>1.4</v>
      </c>
      <c r="J31" s="28">
        <v>2</v>
      </c>
      <c r="K31" s="28">
        <f t="shared" si="2"/>
        <v>2.8</v>
      </c>
      <c r="L31" s="71">
        <v>8.35</v>
      </c>
      <c r="M31" s="72">
        <v>28.056</v>
      </c>
      <c r="N31" s="73" t="s">
        <v>22</v>
      </c>
      <c r="O31" s="48" t="s">
        <v>23</v>
      </c>
    </row>
    <row r="32" ht="54" spans="1:15">
      <c r="A32" s="58">
        <v>30</v>
      </c>
      <c r="B32" s="59"/>
      <c r="C32" s="30"/>
      <c r="D32" s="39" t="s">
        <v>26</v>
      </c>
      <c r="E32" s="39" t="s">
        <v>27</v>
      </c>
      <c r="F32" s="39" t="s">
        <v>47</v>
      </c>
      <c r="G32" s="33" t="s">
        <v>89</v>
      </c>
      <c r="H32" s="28" t="s">
        <v>21</v>
      </c>
      <c r="I32" s="28">
        <f>I31+0.1</f>
        <v>1.5</v>
      </c>
      <c r="J32" s="28">
        <v>20</v>
      </c>
      <c r="K32" s="28">
        <f t="shared" si="2"/>
        <v>30</v>
      </c>
      <c r="L32" s="71">
        <v>14.54</v>
      </c>
      <c r="M32" s="72">
        <v>523.44</v>
      </c>
      <c r="N32" s="73" t="s">
        <v>22</v>
      </c>
      <c r="O32" s="48" t="s">
        <v>23</v>
      </c>
    </row>
    <row r="33" ht="54" spans="1:15">
      <c r="A33" s="58">
        <v>31</v>
      </c>
      <c r="B33" s="59"/>
      <c r="C33" s="60"/>
      <c r="D33" s="39" t="s">
        <v>29</v>
      </c>
      <c r="E33" s="39" t="s">
        <v>30</v>
      </c>
      <c r="F33" s="39" t="s">
        <v>31</v>
      </c>
      <c r="G33" s="33" t="s">
        <v>89</v>
      </c>
      <c r="H33" s="28" t="s">
        <v>32</v>
      </c>
      <c r="I33" s="28">
        <v>3.38</v>
      </c>
      <c r="J33" s="28">
        <v>1</v>
      </c>
      <c r="K33" s="28">
        <v>3.38</v>
      </c>
      <c r="L33" s="71">
        <v>94.2</v>
      </c>
      <c r="M33" s="72">
        <v>382.0752</v>
      </c>
      <c r="N33" s="73" t="s">
        <v>22</v>
      </c>
      <c r="O33" s="48" t="s">
        <v>23</v>
      </c>
    </row>
    <row r="34" ht="67.5" spans="1:15">
      <c r="A34" s="58">
        <v>32</v>
      </c>
      <c r="B34" s="59"/>
      <c r="C34" s="61" t="s">
        <v>33</v>
      </c>
      <c r="D34" s="39" t="s">
        <v>34</v>
      </c>
      <c r="E34" s="39" t="s">
        <v>18</v>
      </c>
      <c r="F34" s="39" t="s">
        <v>35</v>
      </c>
      <c r="G34" s="33" t="s">
        <v>36</v>
      </c>
      <c r="H34" s="28" t="s">
        <v>21</v>
      </c>
      <c r="I34" s="28">
        <v>1.238</v>
      </c>
      <c r="J34" s="28">
        <v>36</v>
      </c>
      <c r="K34" s="28">
        <f t="shared" ref="K34:K45" si="3">I34*J34</f>
        <v>44.568</v>
      </c>
      <c r="L34" s="71">
        <v>3.77</v>
      </c>
      <c r="M34" s="74">
        <v>40.3251264</v>
      </c>
      <c r="N34" s="73" t="s">
        <v>22</v>
      </c>
      <c r="O34" s="48" t="s">
        <v>37</v>
      </c>
    </row>
    <row r="35" ht="67.5" spans="1:15">
      <c r="A35" s="58">
        <v>33</v>
      </c>
      <c r="B35" s="59"/>
      <c r="C35" s="30"/>
      <c r="D35" s="39" t="s">
        <v>38</v>
      </c>
      <c r="E35" s="39" t="s">
        <v>39</v>
      </c>
      <c r="F35" s="39" t="s">
        <v>40</v>
      </c>
      <c r="G35" s="33" t="s">
        <v>36</v>
      </c>
      <c r="H35" s="28" t="s">
        <v>21</v>
      </c>
      <c r="I35" s="28">
        <f>I30+I31*2</f>
        <v>33.8</v>
      </c>
      <c r="J35" s="28">
        <v>1</v>
      </c>
      <c r="K35" s="28">
        <f t="shared" si="3"/>
        <v>33.8</v>
      </c>
      <c r="L35" s="71">
        <v>3.84</v>
      </c>
      <c r="M35" s="74">
        <v>31.15008</v>
      </c>
      <c r="N35" s="73" t="s">
        <v>22</v>
      </c>
      <c r="O35" s="48" t="s">
        <v>37</v>
      </c>
    </row>
    <row r="36" ht="67.5" spans="1:15">
      <c r="A36" s="58">
        <v>34</v>
      </c>
      <c r="B36" s="59"/>
      <c r="C36" s="30"/>
      <c r="D36" s="39" t="s">
        <v>41</v>
      </c>
      <c r="E36" s="39" t="s">
        <v>42</v>
      </c>
      <c r="F36" s="39" t="s">
        <v>43</v>
      </c>
      <c r="G36" s="33" t="s">
        <v>36</v>
      </c>
      <c r="H36" s="28" t="s">
        <v>21</v>
      </c>
      <c r="I36" s="28">
        <f>I35</f>
        <v>33.8</v>
      </c>
      <c r="J36" s="28">
        <v>2</v>
      </c>
      <c r="K36" s="28">
        <f t="shared" si="3"/>
        <v>67.6</v>
      </c>
      <c r="L36" s="71">
        <v>0.94</v>
      </c>
      <c r="M36" s="74">
        <v>15.25056</v>
      </c>
      <c r="N36" s="73" t="s">
        <v>22</v>
      </c>
      <c r="O36" s="48" t="s">
        <v>37</v>
      </c>
    </row>
    <row r="37" ht="67.5" spans="1:15">
      <c r="A37" s="58">
        <v>35</v>
      </c>
      <c r="B37" s="59"/>
      <c r="C37" s="30"/>
      <c r="D37" s="62" t="s">
        <v>44</v>
      </c>
      <c r="E37" s="62" t="s">
        <v>42</v>
      </c>
      <c r="F37" s="62" t="s">
        <v>45</v>
      </c>
      <c r="G37" s="33" t="s">
        <v>36</v>
      </c>
      <c r="H37" s="61" t="s">
        <v>21</v>
      </c>
      <c r="I37" s="61">
        <f>I35</f>
        <v>33.8</v>
      </c>
      <c r="J37" s="61">
        <v>1</v>
      </c>
      <c r="K37" s="61">
        <f t="shared" si="3"/>
        <v>33.8</v>
      </c>
      <c r="L37" s="75">
        <v>3.92</v>
      </c>
      <c r="M37" s="76">
        <v>31.79904</v>
      </c>
      <c r="N37" s="77" t="s">
        <v>22</v>
      </c>
      <c r="O37" s="48" t="s">
        <v>37</v>
      </c>
    </row>
    <row r="38" ht="67.5" spans="1:15">
      <c r="A38" s="58">
        <v>36</v>
      </c>
      <c r="B38" s="59"/>
      <c r="C38" s="28" t="s">
        <v>48</v>
      </c>
      <c r="D38" s="39" t="s">
        <v>49</v>
      </c>
      <c r="E38" s="39" t="s">
        <v>18</v>
      </c>
      <c r="F38" s="39" t="s">
        <v>57</v>
      </c>
      <c r="G38" s="33" t="s">
        <v>36</v>
      </c>
      <c r="H38" s="28" t="s">
        <v>21</v>
      </c>
      <c r="I38" s="28">
        <v>5.3</v>
      </c>
      <c r="J38" s="28">
        <v>2</v>
      </c>
      <c r="K38" s="28">
        <f t="shared" si="3"/>
        <v>10.6</v>
      </c>
      <c r="L38" s="71">
        <v>3.77</v>
      </c>
      <c r="M38" s="74">
        <v>9.59088</v>
      </c>
      <c r="N38" s="73" t="s">
        <v>22</v>
      </c>
      <c r="O38" s="48" t="s">
        <v>37</v>
      </c>
    </row>
    <row r="39" ht="67.5" spans="1:15">
      <c r="A39" s="58">
        <v>37</v>
      </c>
      <c r="B39" s="59"/>
      <c r="C39" s="28"/>
      <c r="D39" s="39" t="s">
        <v>50</v>
      </c>
      <c r="E39" s="39" t="s">
        <v>51</v>
      </c>
      <c r="F39" s="39" t="s">
        <v>52</v>
      </c>
      <c r="G39" s="33" t="s">
        <v>36</v>
      </c>
      <c r="H39" s="28" t="s">
        <v>21</v>
      </c>
      <c r="I39" s="28">
        <v>0.5</v>
      </c>
      <c r="J39" s="78">
        <f>I38/0.3</f>
        <v>17.6666666666667</v>
      </c>
      <c r="K39" s="79">
        <f t="shared" si="3"/>
        <v>8.83333333333333</v>
      </c>
      <c r="L39" s="71">
        <v>2.47</v>
      </c>
      <c r="M39" s="74">
        <v>5.2364</v>
      </c>
      <c r="N39" s="73" t="s">
        <v>22</v>
      </c>
      <c r="O39" s="48" t="s">
        <v>37</v>
      </c>
    </row>
    <row r="40" ht="67.5" spans="1:15">
      <c r="A40" s="58">
        <v>38</v>
      </c>
      <c r="B40" s="59"/>
      <c r="C40" s="28"/>
      <c r="D40" s="39" t="s">
        <v>53</v>
      </c>
      <c r="E40" s="39" t="s">
        <v>42</v>
      </c>
      <c r="F40" s="39" t="s">
        <v>43</v>
      </c>
      <c r="G40" s="33" t="s">
        <v>36</v>
      </c>
      <c r="H40" s="28" t="s">
        <v>21</v>
      </c>
      <c r="I40" s="28">
        <f>I38-2</f>
        <v>3.3</v>
      </c>
      <c r="J40" s="28">
        <v>5</v>
      </c>
      <c r="K40" s="28">
        <f t="shared" si="3"/>
        <v>16.5</v>
      </c>
      <c r="L40" s="71">
        <v>0.94</v>
      </c>
      <c r="M40" s="74">
        <v>3.7224</v>
      </c>
      <c r="N40" s="73" t="s">
        <v>22</v>
      </c>
      <c r="O40" s="48" t="s">
        <v>37</v>
      </c>
    </row>
    <row r="41" ht="68.25" spans="1:15">
      <c r="A41" s="58">
        <v>39</v>
      </c>
      <c r="B41" s="63"/>
      <c r="C41" s="64"/>
      <c r="D41" s="65" t="s">
        <v>54</v>
      </c>
      <c r="E41" s="65" t="s">
        <v>42</v>
      </c>
      <c r="F41" s="65" t="s">
        <v>55</v>
      </c>
      <c r="G41" s="33" t="s">
        <v>36</v>
      </c>
      <c r="H41" s="64" t="s">
        <v>21</v>
      </c>
      <c r="I41" s="64">
        <v>1.8</v>
      </c>
      <c r="J41" s="80">
        <f>I40/0.55+1</f>
        <v>7</v>
      </c>
      <c r="K41" s="80">
        <f t="shared" si="3"/>
        <v>12.6</v>
      </c>
      <c r="L41" s="81">
        <v>1.57</v>
      </c>
      <c r="M41" s="76">
        <v>4.74768</v>
      </c>
      <c r="N41" s="82" t="s">
        <v>22</v>
      </c>
      <c r="O41" s="48" t="s">
        <v>37</v>
      </c>
    </row>
    <row r="42" ht="54" spans="1:15">
      <c r="A42" s="58">
        <v>40</v>
      </c>
      <c r="B42" s="54" t="s">
        <v>139</v>
      </c>
      <c r="C42" s="55" t="s">
        <v>16</v>
      </c>
      <c r="D42" s="56" t="s">
        <v>17</v>
      </c>
      <c r="E42" s="56" t="s">
        <v>18</v>
      </c>
      <c r="F42" s="56" t="s">
        <v>19</v>
      </c>
      <c r="G42" s="33" t="s">
        <v>89</v>
      </c>
      <c r="H42" s="57" t="s">
        <v>21</v>
      </c>
      <c r="I42" s="57">
        <v>4.6</v>
      </c>
      <c r="J42" s="57">
        <v>1</v>
      </c>
      <c r="K42" s="57">
        <f t="shared" si="3"/>
        <v>4.6</v>
      </c>
      <c r="L42" s="68">
        <v>8.35</v>
      </c>
      <c r="M42" s="69">
        <v>46.092</v>
      </c>
      <c r="N42" s="70" t="s">
        <v>22</v>
      </c>
      <c r="O42" s="48" t="s">
        <v>23</v>
      </c>
    </row>
    <row r="43" ht="54" spans="1:15">
      <c r="A43" s="58">
        <v>41</v>
      </c>
      <c r="B43" s="59"/>
      <c r="C43" s="30"/>
      <c r="D43" s="39" t="s">
        <v>24</v>
      </c>
      <c r="E43" s="39" t="s">
        <v>18</v>
      </c>
      <c r="F43" s="39" t="s">
        <v>19</v>
      </c>
      <c r="G43" s="33" t="s">
        <v>89</v>
      </c>
      <c r="H43" s="28" t="s">
        <v>21</v>
      </c>
      <c r="I43" s="28">
        <v>5.5</v>
      </c>
      <c r="J43" s="28">
        <v>1</v>
      </c>
      <c r="K43" s="28">
        <f t="shared" si="3"/>
        <v>5.5</v>
      </c>
      <c r="L43" s="71">
        <v>8.35</v>
      </c>
      <c r="M43" s="72">
        <v>55.11</v>
      </c>
      <c r="N43" s="73" t="s">
        <v>22</v>
      </c>
      <c r="O43" s="48" t="s">
        <v>23</v>
      </c>
    </row>
    <row r="44" ht="54" spans="1:15">
      <c r="A44" s="58">
        <v>42</v>
      </c>
      <c r="B44" s="59"/>
      <c r="C44" s="30"/>
      <c r="D44" s="39" t="s">
        <v>25</v>
      </c>
      <c r="E44" s="39" t="s">
        <v>18</v>
      </c>
      <c r="F44" s="39" t="s">
        <v>19</v>
      </c>
      <c r="G44" s="33" t="s">
        <v>89</v>
      </c>
      <c r="H44" s="28" t="s">
        <v>21</v>
      </c>
      <c r="I44" s="28">
        <v>1.2</v>
      </c>
      <c r="J44" s="28">
        <v>2</v>
      </c>
      <c r="K44" s="28">
        <f t="shared" si="3"/>
        <v>2.4</v>
      </c>
      <c r="L44" s="71">
        <v>8.35</v>
      </c>
      <c r="M44" s="72">
        <v>24.048</v>
      </c>
      <c r="N44" s="73" t="s">
        <v>22</v>
      </c>
      <c r="O44" s="48" t="s">
        <v>23</v>
      </c>
    </row>
    <row r="45" ht="54" spans="1:15">
      <c r="A45" s="58">
        <v>43</v>
      </c>
      <c r="B45" s="59"/>
      <c r="C45" s="30"/>
      <c r="D45" s="39" t="s">
        <v>26</v>
      </c>
      <c r="E45" s="39" t="s">
        <v>27</v>
      </c>
      <c r="F45" s="39" t="s">
        <v>47</v>
      </c>
      <c r="G45" s="33" t="s">
        <v>89</v>
      </c>
      <c r="H45" s="28" t="s">
        <v>21</v>
      </c>
      <c r="I45" s="28">
        <f>I44+0.1</f>
        <v>1.3</v>
      </c>
      <c r="J45" s="28">
        <v>4</v>
      </c>
      <c r="K45" s="28">
        <f t="shared" si="3"/>
        <v>5.2</v>
      </c>
      <c r="L45" s="71">
        <v>14.54</v>
      </c>
      <c r="M45" s="72">
        <v>90.7296</v>
      </c>
      <c r="N45" s="73" t="s">
        <v>22</v>
      </c>
      <c r="O45" s="48" t="s">
        <v>23</v>
      </c>
    </row>
    <row r="46" ht="54" spans="1:15">
      <c r="A46" s="58">
        <v>44</v>
      </c>
      <c r="B46" s="59"/>
      <c r="C46" s="60"/>
      <c r="D46" s="39" t="s">
        <v>29</v>
      </c>
      <c r="E46" s="39" t="s">
        <v>30</v>
      </c>
      <c r="F46" s="39" t="s">
        <v>31</v>
      </c>
      <c r="G46" s="33" t="s">
        <v>89</v>
      </c>
      <c r="H46" s="28" t="s">
        <v>32</v>
      </c>
      <c r="I46" s="28">
        <v>3.38</v>
      </c>
      <c r="J46" s="28">
        <v>1</v>
      </c>
      <c r="K46" s="28">
        <v>3.38</v>
      </c>
      <c r="L46" s="71">
        <v>94.2</v>
      </c>
      <c r="M46" s="72">
        <v>382.0752</v>
      </c>
      <c r="N46" s="73" t="s">
        <v>22</v>
      </c>
      <c r="O46" s="48" t="s">
        <v>23</v>
      </c>
    </row>
    <row r="47" ht="67.5" spans="1:15">
      <c r="A47" s="58">
        <v>45</v>
      </c>
      <c r="B47" s="59"/>
      <c r="C47" s="61" t="s">
        <v>33</v>
      </c>
      <c r="D47" s="39" t="s">
        <v>34</v>
      </c>
      <c r="E47" s="39" t="s">
        <v>18</v>
      </c>
      <c r="F47" s="39" t="s">
        <v>35</v>
      </c>
      <c r="G47" s="33" t="s">
        <v>36</v>
      </c>
      <c r="H47" s="28" t="s">
        <v>21</v>
      </c>
      <c r="I47" s="28">
        <v>1.238</v>
      </c>
      <c r="J47" s="28">
        <v>11</v>
      </c>
      <c r="K47" s="28">
        <f t="shared" ref="K47:K58" si="4">I47*J47</f>
        <v>13.618</v>
      </c>
      <c r="L47" s="71">
        <v>3.77</v>
      </c>
      <c r="M47" s="74">
        <v>12.3215664</v>
      </c>
      <c r="N47" s="73" t="s">
        <v>22</v>
      </c>
      <c r="O47" s="48" t="s">
        <v>37</v>
      </c>
    </row>
    <row r="48" ht="67.5" spans="1:15">
      <c r="A48" s="58">
        <v>46</v>
      </c>
      <c r="B48" s="59"/>
      <c r="C48" s="30"/>
      <c r="D48" s="39" t="s">
        <v>38</v>
      </c>
      <c r="E48" s="39" t="s">
        <v>39</v>
      </c>
      <c r="F48" s="39" t="s">
        <v>40</v>
      </c>
      <c r="G48" s="33" t="s">
        <v>36</v>
      </c>
      <c r="H48" s="28" t="s">
        <v>21</v>
      </c>
      <c r="I48" s="28">
        <f>I43+I44*2</f>
        <v>7.9</v>
      </c>
      <c r="J48" s="28">
        <v>1</v>
      </c>
      <c r="K48" s="28">
        <f t="shared" si="4"/>
        <v>7.9</v>
      </c>
      <c r="L48" s="71">
        <v>3.84</v>
      </c>
      <c r="M48" s="74">
        <v>7.28064</v>
      </c>
      <c r="N48" s="73" t="s">
        <v>22</v>
      </c>
      <c r="O48" s="48" t="s">
        <v>37</v>
      </c>
    </row>
    <row r="49" ht="67.5" spans="1:15">
      <c r="A49" s="58">
        <v>47</v>
      </c>
      <c r="B49" s="59"/>
      <c r="C49" s="30"/>
      <c r="D49" s="39" t="s">
        <v>41</v>
      </c>
      <c r="E49" s="39" t="s">
        <v>42</v>
      </c>
      <c r="F49" s="39" t="s">
        <v>43</v>
      </c>
      <c r="G49" s="33" t="s">
        <v>36</v>
      </c>
      <c r="H49" s="28" t="s">
        <v>21</v>
      </c>
      <c r="I49" s="28">
        <f>I48</f>
        <v>7.9</v>
      </c>
      <c r="J49" s="28">
        <v>2</v>
      </c>
      <c r="K49" s="28">
        <f t="shared" si="4"/>
        <v>15.8</v>
      </c>
      <c r="L49" s="71">
        <v>0.94</v>
      </c>
      <c r="M49" s="74">
        <v>3.56448</v>
      </c>
      <c r="N49" s="73" t="s">
        <v>22</v>
      </c>
      <c r="O49" s="48" t="s">
        <v>37</v>
      </c>
    </row>
    <row r="50" ht="67.5" spans="1:15">
      <c r="A50" s="58">
        <v>48</v>
      </c>
      <c r="B50" s="59"/>
      <c r="C50" s="30"/>
      <c r="D50" s="62" t="s">
        <v>44</v>
      </c>
      <c r="E50" s="62" t="s">
        <v>42</v>
      </c>
      <c r="F50" s="62" t="s">
        <v>45</v>
      </c>
      <c r="G50" s="33" t="s">
        <v>36</v>
      </c>
      <c r="H50" s="61" t="s">
        <v>21</v>
      </c>
      <c r="I50" s="61">
        <f>I48</f>
        <v>7.9</v>
      </c>
      <c r="J50" s="61">
        <v>1</v>
      </c>
      <c r="K50" s="61">
        <f t="shared" si="4"/>
        <v>7.9</v>
      </c>
      <c r="L50" s="75">
        <v>3.92</v>
      </c>
      <c r="M50" s="76">
        <v>7.43232</v>
      </c>
      <c r="N50" s="77" t="s">
        <v>22</v>
      </c>
      <c r="O50" s="48" t="s">
        <v>37</v>
      </c>
    </row>
    <row r="51" ht="67.5" spans="1:15">
      <c r="A51" s="58">
        <v>49</v>
      </c>
      <c r="B51" s="59"/>
      <c r="C51" s="28" t="s">
        <v>48</v>
      </c>
      <c r="D51" s="39" t="s">
        <v>49</v>
      </c>
      <c r="E51" s="39" t="s">
        <v>18</v>
      </c>
      <c r="F51" s="39" t="s">
        <v>57</v>
      </c>
      <c r="G51" s="33" t="s">
        <v>36</v>
      </c>
      <c r="H51" s="28" t="s">
        <v>21</v>
      </c>
      <c r="I51" s="28">
        <v>7.3</v>
      </c>
      <c r="J51" s="28">
        <v>2</v>
      </c>
      <c r="K51" s="28">
        <f t="shared" si="4"/>
        <v>14.6</v>
      </c>
      <c r="L51" s="71">
        <v>3.77</v>
      </c>
      <c r="M51" s="74">
        <v>13.21008</v>
      </c>
      <c r="N51" s="73" t="s">
        <v>22</v>
      </c>
      <c r="O51" s="48" t="s">
        <v>37</v>
      </c>
    </row>
    <row r="52" ht="67.5" spans="1:15">
      <c r="A52" s="58">
        <v>50</v>
      </c>
      <c r="B52" s="59"/>
      <c r="C52" s="28"/>
      <c r="D52" s="39" t="s">
        <v>50</v>
      </c>
      <c r="E52" s="39" t="s">
        <v>51</v>
      </c>
      <c r="F52" s="39" t="s">
        <v>52</v>
      </c>
      <c r="G52" s="33" t="s">
        <v>36</v>
      </c>
      <c r="H52" s="28" t="s">
        <v>21</v>
      </c>
      <c r="I52" s="28">
        <v>0.5</v>
      </c>
      <c r="J52" s="78">
        <f>I51/0.3</f>
        <v>24.3333333333333</v>
      </c>
      <c r="K52" s="79">
        <f t="shared" si="4"/>
        <v>12.1666666666667</v>
      </c>
      <c r="L52" s="71">
        <v>2.47</v>
      </c>
      <c r="M52" s="74">
        <v>7.2124</v>
      </c>
      <c r="N52" s="73" t="s">
        <v>22</v>
      </c>
      <c r="O52" s="48" t="s">
        <v>37</v>
      </c>
    </row>
    <row r="53" ht="67.5" spans="1:15">
      <c r="A53" s="58">
        <v>51</v>
      </c>
      <c r="B53" s="59"/>
      <c r="C53" s="28"/>
      <c r="D53" s="39" t="s">
        <v>53</v>
      </c>
      <c r="E53" s="39" t="s">
        <v>42</v>
      </c>
      <c r="F53" s="39" t="s">
        <v>43</v>
      </c>
      <c r="G53" s="33" t="s">
        <v>36</v>
      </c>
      <c r="H53" s="28" t="s">
        <v>21</v>
      </c>
      <c r="I53" s="28">
        <f>I51-2</f>
        <v>5.3</v>
      </c>
      <c r="J53" s="28">
        <v>5</v>
      </c>
      <c r="K53" s="28">
        <f t="shared" si="4"/>
        <v>26.5</v>
      </c>
      <c r="L53" s="71">
        <v>0.94</v>
      </c>
      <c r="M53" s="74">
        <v>5.9784</v>
      </c>
      <c r="N53" s="73" t="s">
        <v>22</v>
      </c>
      <c r="O53" s="48" t="s">
        <v>37</v>
      </c>
    </row>
    <row r="54" ht="68.25" spans="1:15">
      <c r="A54" s="58">
        <v>52</v>
      </c>
      <c r="B54" s="63"/>
      <c r="C54" s="64"/>
      <c r="D54" s="65" t="s">
        <v>54</v>
      </c>
      <c r="E54" s="65" t="s">
        <v>42</v>
      </c>
      <c r="F54" s="65" t="s">
        <v>55</v>
      </c>
      <c r="G54" s="33" t="s">
        <v>36</v>
      </c>
      <c r="H54" s="64" t="s">
        <v>21</v>
      </c>
      <c r="I54" s="64">
        <v>1.8</v>
      </c>
      <c r="J54" s="80">
        <f>I53/0.55+1</f>
        <v>10.6363636363636</v>
      </c>
      <c r="K54" s="80">
        <f t="shared" si="4"/>
        <v>19.1454545454545</v>
      </c>
      <c r="L54" s="81">
        <v>1.57</v>
      </c>
      <c r="M54" s="76">
        <v>7.21400727272727</v>
      </c>
      <c r="N54" s="82" t="s">
        <v>22</v>
      </c>
      <c r="O54" s="48" t="s">
        <v>37</v>
      </c>
    </row>
    <row r="55" ht="54" spans="1:15">
      <c r="A55" s="58">
        <v>53</v>
      </c>
      <c r="B55" s="54" t="s">
        <v>140</v>
      </c>
      <c r="C55" s="55" t="s">
        <v>16</v>
      </c>
      <c r="D55" s="56" t="s">
        <v>17</v>
      </c>
      <c r="E55" s="56" t="s">
        <v>18</v>
      </c>
      <c r="F55" s="56" t="s">
        <v>19</v>
      </c>
      <c r="G55" s="33" t="s">
        <v>89</v>
      </c>
      <c r="H55" s="57" t="s">
        <v>21</v>
      </c>
      <c r="I55" s="57">
        <v>5.8</v>
      </c>
      <c r="J55" s="57">
        <v>1</v>
      </c>
      <c r="K55" s="57">
        <f t="shared" si="4"/>
        <v>5.8</v>
      </c>
      <c r="L55" s="68">
        <v>8.35</v>
      </c>
      <c r="M55" s="69">
        <v>58.116</v>
      </c>
      <c r="N55" s="70" t="s">
        <v>22</v>
      </c>
      <c r="O55" s="48" t="s">
        <v>23</v>
      </c>
    </row>
    <row r="56" ht="54" spans="1:15">
      <c r="A56" s="58">
        <v>54</v>
      </c>
      <c r="B56" s="59"/>
      <c r="C56" s="30"/>
      <c r="D56" s="39" t="s">
        <v>24</v>
      </c>
      <c r="E56" s="39" t="s">
        <v>18</v>
      </c>
      <c r="F56" s="39" t="s">
        <v>19</v>
      </c>
      <c r="G56" s="33" t="s">
        <v>89</v>
      </c>
      <c r="H56" s="28" t="s">
        <v>21</v>
      </c>
      <c r="I56" s="28">
        <v>6.9</v>
      </c>
      <c r="J56" s="28">
        <v>1</v>
      </c>
      <c r="K56" s="28">
        <f t="shared" si="4"/>
        <v>6.9</v>
      </c>
      <c r="L56" s="71">
        <v>8.35</v>
      </c>
      <c r="M56" s="72">
        <v>69.138</v>
      </c>
      <c r="N56" s="73" t="s">
        <v>22</v>
      </c>
      <c r="O56" s="48" t="s">
        <v>23</v>
      </c>
    </row>
    <row r="57" ht="54" spans="1:15">
      <c r="A57" s="58">
        <v>55</v>
      </c>
      <c r="B57" s="59"/>
      <c r="C57" s="30"/>
      <c r="D57" s="39" t="s">
        <v>25</v>
      </c>
      <c r="E57" s="39" t="s">
        <v>18</v>
      </c>
      <c r="F57" s="39" t="s">
        <v>19</v>
      </c>
      <c r="G57" s="33" t="s">
        <v>89</v>
      </c>
      <c r="H57" s="28" t="s">
        <v>21</v>
      </c>
      <c r="I57" s="28">
        <v>1.2</v>
      </c>
      <c r="J57" s="28">
        <v>2</v>
      </c>
      <c r="K57" s="28">
        <f t="shared" si="4"/>
        <v>2.4</v>
      </c>
      <c r="L57" s="71">
        <v>8.35</v>
      </c>
      <c r="M57" s="72">
        <v>24.048</v>
      </c>
      <c r="N57" s="73" t="s">
        <v>22</v>
      </c>
      <c r="O57" s="48" t="s">
        <v>23</v>
      </c>
    </row>
    <row r="58" ht="54" spans="1:15">
      <c r="A58" s="58">
        <v>56</v>
      </c>
      <c r="B58" s="59"/>
      <c r="C58" s="30"/>
      <c r="D58" s="39" t="s">
        <v>26</v>
      </c>
      <c r="E58" s="39" t="s">
        <v>27</v>
      </c>
      <c r="F58" s="39" t="s">
        <v>47</v>
      </c>
      <c r="G58" s="33" t="s">
        <v>89</v>
      </c>
      <c r="H58" s="28" t="s">
        <v>21</v>
      </c>
      <c r="I58" s="28">
        <f>I57+0.1</f>
        <v>1.3</v>
      </c>
      <c r="J58" s="28">
        <v>5</v>
      </c>
      <c r="K58" s="28">
        <f t="shared" si="4"/>
        <v>6.5</v>
      </c>
      <c r="L58" s="71">
        <v>14.54</v>
      </c>
      <c r="M58" s="72">
        <v>113.412</v>
      </c>
      <c r="N58" s="73" t="s">
        <v>22</v>
      </c>
      <c r="O58" s="48" t="s">
        <v>23</v>
      </c>
    </row>
    <row r="59" ht="54" spans="1:15">
      <c r="A59" s="58">
        <v>57</v>
      </c>
      <c r="B59" s="59"/>
      <c r="C59" s="60"/>
      <c r="D59" s="39" t="s">
        <v>29</v>
      </c>
      <c r="E59" s="39" t="s">
        <v>30</v>
      </c>
      <c r="F59" s="39" t="s">
        <v>31</v>
      </c>
      <c r="G59" s="33" t="s">
        <v>89</v>
      </c>
      <c r="H59" s="28" t="s">
        <v>32</v>
      </c>
      <c r="I59" s="28">
        <v>3.38</v>
      </c>
      <c r="J59" s="28">
        <v>1</v>
      </c>
      <c r="K59" s="28">
        <v>3.38</v>
      </c>
      <c r="L59" s="71">
        <v>94.2</v>
      </c>
      <c r="M59" s="72">
        <v>382.0752</v>
      </c>
      <c r="N59" s="73" t="s">
        <v>22</v>
      </c>
      <c r="O59" s="48" t="s">
        <v>23</v>
      </c>
    </row>
    <row r="60" ht="67.5" spans="1:15">
      <c r="A60" s="58">
        <v>58</v>
      </c>
      <c r="B60" s="59"/>
      <c r="C60" s="61" t="s">
        <v>33</v>
      </c>
      <c r="D60" s="39" t="s">
        <v>34</v>
      </c>
      <c r="E60" s="39" t="s">
        <v>18</v>
      </c>
      <c r="F60" s="39" t="s">
        <v>35</v>
      </c>
      <c r="G60" s="33" t="s">
        <v>36</v>
      </c>
      <c r="H60" s="28" t="s">
        <v>21</v>
      </c>
      <c r="I60" s="28">
        <v>1.238</v>
      </c>
      <c r="J60" s="28">
        <v>12</v>
      </c>
      <c r="K60" s="28">
        <f t="shared" ref="K60:K71" si="5">I60*J60</f>
        <v>14.856</v>
      </c>
      <c r="L60" s="71">
        <v>3.77</v>
      </c>
      <c r="M60" s="74">
        <v>13.4417088</v>
      </c>
      <c r="N60" s="73" t="s">
        <v>22</v>
      </c>
      <c r="O60" s="48" t="s">
        <v>37</v>
      </c>
    </row>
    <row r="61" ht="67.5" spans="1:15">
      <c r="A61" s="58">
        <v>59</v>
      </c>
      <c r="B61" s="59"/>
      <c r="C61" s="30"/>
      <c r="D61" s="39" t="s">
        <v>38</v>
      </c>
      <c r="E61" s="39" t="s">
        <v>39</v>
      </c>
      <c r="F61" s="39" t="s">
        <v>40</v>
      </c>
      <c r="G61" s="33" t="s">
        <v>36</v>
      </c>
      <c r="H61" s="28" t="s">
        <v>21</v>
      </c>
      <c r="I61" s="28">
        <f>I56+I57*2</f>
        <v>9.3</v>
      </c>
      <c r="J61" s="28">
        <v>1</v>
      </c>
      <c r="K61" s="28">
        <f t="shared" si="5"/>
        <v>9.3</v>
      </c>
      <c r="L61" s="71">
        <v>3.84</v>
      </c>
      <c r="M61" s="74">
        <v>8.57088</v>
      </c>
      <c r="N61" s="73" t="s">
        <v>22</v>
      </c>
      <c r="O61" s="48" t="s">
        <v>37</v>
      </c>
    </row>
    <row r="62" ht="67.5" spans="1:15">
      <c r="A62" s="58">
        <v>60</v>
      </c>
      <c r="B62" s="59"/>
      <c r="C62" s="30"/>
      <c r="D62" s="39" t="s">
        <v>41</v>
      </c>
      <c r="E62" s="39" t="s">
        <v>42</v>
      </c>
      <c r="F62" s="39" t="s">
        <v>43</v>
      </c>
      <c r="G62" s="33" t="s">
        <v>36</v>
      </c>
      <c r="H62" s="28" t="s">
        <v>21</v>
      </c>
      <c r="I62" s="28">
        <f>I61</f>
        <v>9.3</v>
      </c>
      <c r="J62" s="28">
        <v>2</v>
      </c>
      <c r="K62" s="28">
        <f t="shared" si="5"/>
        <v>18.6</v>
      </c>
      <c r="L62" s="71">
        <v>0.94</v>
      </c>
      <c r="M62" s="74">
        <v>4.19616</v>
      </c>
      <c r="N62" s="73" t="s">
        <v>22</v>
      </c>
      <c r="O62" s="48" t="s">
        <v>37</v>
      </c>
    </row>
    <row r="63" ht="67.5" spans="1:15">
      <c r="A63" s="58">
        <v>61</v>
      </c>
      <c r="B63" s="59"/>
      <c r="C63" s="30"/>
      <c r="D63" s="62" t="s">
        <v>44</v>
      </c>
      <c r="E63" s="62" t="s">
        <v>42</v>
      </c>
      <c r="F63" s="62" t="s">
        <v>45</v>
      </c>
      <c r="G63" s="33" t="s">
        <v>36</v>
      </c>
      <c r="H63" s="61" t="s">
        <v>21</v>
      </c>
      <c r="I63" s="61">
        <f>I61</f>
        <v>9.3</v>
      </c>
      <c r="J63" s="61">
        <v>1</v>
      </c>
      <c r="K63" s="61">
        <f t="shared" si="5"/>
        <v>9.3</v>
      </c>
      <c r="L63" s="75">
        <v>3.92</v>
      </c>
      <c r="M63" s="76">
        <v>8.74944</v>
      </c>
      <c r="N63" s="77" t="s">
        <v>22</v>
      </c>
      <c r="O63" s="48" t="s">
        <v>37</v>
      </c>
    </row>
    <row r="64" ht="67.5" spans="1:15">
      <c r="A64" s="58">
        <v>62</v>
      </c>
      <c r="B64" s="59"/>
      <c r="C64" s="28" t="s">
        <v>48</v>
      </c>
      <c r="D64" s="39" t="s">
        <v>49</v>
      </c>
      <c r="E64" s="39" t="s">
        <v>18</v>
      </c>
      <c r="F64" s="39" t="s">
        <v>57</v>
      </c>
      <c r="G64" s="33" t="s">
        <v>36</v>
      </c>
      <c r="H64" s="28" t="s">
        <v>21</v>
      </c>
      <c r="I64" s="28">
        <v>5.7</v>
      </c>
      <c r="J64" s="28">
        <v>2</v>
      </c>
      <c r="K64" s="28">
        <f t="shared" si="5"/>
        <v>11.4</v>
      </c>
      <c r="L64" s="71">
        <v>3.77</v>
      </c>
      <c r="M64" s="74">
        <v>10.31472</v>
      </c>
      <c r="N64" s="73" t="s">
        <v>22</v>
      </c>
      <c r="O64" s="48" t="s">
        <v>37</v>
      </c>
    </row>
    <row r="65" ht="67.5" spans="1:15">
      <c r="A65" s="58">
        <v>63</v>
      </c>
      <c r="B65" s="59"/>
      <c r="C65" s="28"/>
      <c r="D65" s="39" t="s">
        <v>50</v>
      </c>
      <c r="E65" s="39" t="s">
        <v>51</v>
      </c>
      <c r="F65" s="39" t="s">
        <v>52</v>
      </c>
      <c r="G65" s="33" t="s">
        <v>36</v>
      </c>
      <c r="H65" s="28" t="s">
        <v>21</v>
      </c>
      <c r="I65" s="28">
        <v>0.5</v>
      </c>
      <c r="J65" s="78">
        <f>I64/0.3</f>
        <v>19</v>
      </c>
      <c r="K65" s="79">
        <f t="shared" si="5"/>
        <v>9.5</v>
      </c>
      <c r="L65" s="71">
        <v>2.47</v>
      </c>
      <c r="M65" s="74">
        <v>5.6316</v>
      </c>
      <c r="N65" s="73" t="s">
        <v>22</v>
      </c>
      <c r="O65" s="48" t="s">
        <v>37</v>
      </c>
    </row>
    <row r="66" ht="67.5" spans="1:15">
      <c r="A66" s="58">
        <v>64</v>
      </c>
      <c r="B66" s="59"/>
      <c r="C66" s="28"/>
      <c r="D66" s="39" t="s">
        <v>53</v>
      </c>
      <c r="E66" s="39" t="s">
        <v>42</v>
      </c>
      <c r="F66" s="39" t="s">
        <v>43</v>
      </c>
      <c r="G66" s="33" t="s">
        <v>36</v>
      </c>
      <c r="H66" s="28" t="s">
        <v>21</v>
      </c>
      <c r="I66" s="28">
        <f>I64-2</f>
        <v>3.7</v>
      </c>
      <c r="J66" s="28">
        <v>5</v>
      </c>
      <c r="K66" s="28">
        <f t="shared" si="5"/>
        <v>18.5</v>
      </c>
      <c r="L66" s="71">
        <v>0.94</v>
      </c>
      <c r="M66" s="74">
        <v>4.1736</v>
      </c>
      <c r="N66" s="73" t="s">
        <v>22</v>
      </c>
      <c r="O66" s="48" t="s">
        <v>37</v>
      </c>
    </row>
    <row r="67" ht="68.25" spans="1:15">
      <c r="A67" s="58">
        <v>65</v>
      </c>
      <c r="B67" s="63"/>
      <c r="C67" s="64"/>
      <c r="D67" s="65" t="s">
        <v>54</v>
      </c>
      <c r="E67" s="65" t="s">
        <v>42</v>
      </c>
      <c r="F67" s="65" t="s">
        <v>55</v>
      </c>
      <c r="G67" s="33" t="s">
        <v>36</v>
      </c>
      <c r="H67" s="64" t="s">
        <v>21</v>
      </c>
      <c r="I67" s="64">
        <v>1.8</v>
      </c>
      <c r="J67" s="80">
        <f>I66/0.55+1</f>
        <v>7.72727272727273</v>
      </c>
      <c r="K67" s="80">
        <f t="shared" si="5"/>
        <v>13.9090909090909</v>
      </c>
      <c r="L67" s="81">
        <v>1.57</v>
      </c>
      <c r="M67" s="76">
        <v>5.24094545454545</v>
      </c>
      <c r="N67" s="82" t="s">
        <v>22</v>
      </c>
      <c r="O67" s="48" t="s">
        <v>37</v>
      </c>
    </row>
    <row r="68" ht="54" spans="1:15">
      <c r="A68" s="58">
        <v>66</v>
      </c>
      <c r="B68" s="54" t="s">
        <v>141</v>
      </c>
      <c r="C68" s="55" t="s">
        <v>16</v>
      </c>
      <c r="D68" s="56" t="s">
        <v>17</v>
      </c>
      <c r="E68" s="56" t="s">
        <v>18</v>
      </c>
      <c r="F68" s="56" t="s">
        <v>19</v>
      </c>
      <c r="G68" s="33" t="s">
        <v>89</v>
      </c>
      <c r="H68" s="57" t="s">
        <v>21</v>
      </c>
      <c r="I68" s="57">
        <v>4.2</v>
      </c>
      <c r="J68" s="57">
        <v>1</v>
      </c>
      <c r="K68" s="57">
        <f t="shared" si="5"/>
        <v>4.2</v>
      </c>
      <c r="L68" s="68">
        <v>8.35</v>
      </c>
      <c r="M68" s="69">
        <v>42.084</v>
      </c>
      <c r="N68" s="70" t="s">
        <v>22</v>
      </c>
      <c r="O68" s="48" t="s">
        <v>23</v>
      </c>
    </row>
    <row r="69" ht="54" spans="1:15">
      <c r="A69" s="58">
        <v>67</v>
      </c>
      <c r="B69" s="59"/>
      <c r="C69" s="30"/>
      <c r="D69" s="39" t="s">
        <v>24</v>
      </c>
      <c r="E69" s="39" t="s">
        <v>18</v>
      </c>
      <c r="F69" s="39" t="s">
        <v>19</v>
      </c>
      <c r="G69" s="33" t="s">
        <v>89</v>
      </c>
      <c r="H69" s="28" t="s">
        <v>21</v>
      </c>
      <c r="I69" s="28">
        <v>5</v>
      </c>
      <c r="J69" s="28">
        <v>1</v>
      </c>
      <c r="K69" s="28">
        <f t="shared" si="5"/>
        <v>5</v>
      </c>
      <c r="L69" s="71">
        <v>8.35</v>
      </c>
      <c r="M69" s="72">
        <v>50.1</v>
      </c>
      <c r="N69" s="73" t="s">
        <v>22</v>
      </c>
      <c r="O69" s="48" t="s">
        <v>23</v>
      </c>
    </row>
    <row r="70" ht="54" spans="1:15">
      <c r="A70" s="58">
        <v>68</v>
      </c>
      <c r="B70" s="59"/>
      <c r="C70" s="30"/>
      <c r="D70" s="39" t="s">
        <v>25</v>
      </c>
      <c r="E70" s="39" t="s">
        <v>18</v>
      </c>
      <c r="F70" s="39" t="s">
        <v>19</v>
      </c>
      <c r="G70" s="33" t="s">
        <v>89</v>
      </c>
      <c r="H70" s="28" t="s">
        <v>21</v>
      </c>
      <c r="I70" s="28">
        <v>1.2</v>
      </c>
      <c r="J70" s="28">
        <v>2</v>
      </c>
      <c r="K70" s="28">
        <f t="shared" si="5"/>
        <v>2.4</v>
      </c>
      <c r="L70" s="71">
        <v>8.35</v>
      </c>
      <c r="M70" s="72">
        <v>24.048</v>
      </c>
      <c r="N70" s="73" t="s">
        <v>22</v>
      </c>
      <c r="O70" s="48" t="s">
        <v>23</v>
      </c>
    </row>
    <row r="71" ht="54" spans="1:15">
      <c r="A71" s="58">
        <v>69</v>
      </c>
      <c r="B71" s="59"/>
      <c r="C71" s="30"/>
      <c r="D71" s="39" t="s">
        <v>26</v>
      </c>
      <c r="E71" s="39" t="s">
        <v>27</v>
      </c>
      <c r="F71" s="39" t="s">
        <v>47</v>
      </c>
      <c r="G71" s="33" t="s">
        <v>89</v>
      </c>
      <c r="H71" s="28" t="s">
        <v>21</v>
      </c>
      <c r="I71" s="28">
        <f>I70+0.1</f>
        <v>1.3</v>
      </c>
      <c r="J71" s="28">
        <v>4</v>
      </c>
      <c r="K71" s="28">
        <f t="shared" si="5"/>
        <v>5.2</v>
      </c>
      <c r="L71" s="71">
        <v>14.54</v>
      </c>
      <c r="M71" s="72">
        <v>90.7296</v>
      </c>
      <c r="N71" s="73" t="s">
        <v>22</v>
      </c>
      <c r="O71" s="48" t="s">
        <v>23</v>
      </c>
    </row>
    <row r="72" ht="54" spans="1:15">
      <c r="A72" s="58">
        <v>70</v>
      </c>
      <c r="B72" s="59"/>
      <c r="C72" s="60"/>
      <c r="D72" s="39" t="s">
        <v>29</v>
      </c>
      <c r="E72" s="39" t="s">
        <v>30</v>
      </c>
      <c r="F72" s="39" t="s">
        <v>31</v>
      </c>
      <c r="G72" s="33" t="s">
        <v>89</v>
      </c>
      <c r="H72" s="28" t="s">
        <v>32</v>
      </c>
      <c r="I72" s="28">
        <v>3.38</v>
      </c>
      <c r="J72" s="28">
        <v>1</v>
      </c>
      <c r="K72" s="28">
        <v>3.38</v>
      </c>
      <c r="L72" s="71">
        <v>94.2</v>
      </c>
      <c r="M72" s="72">
        <v>382.0752</v>
      </c>
      <c r="N72" s="73" t="s">
        <v>22</v>
      </c>
      <c r="O72" s="48" t="s">
        <v>23</v>
      </c>
    </row>
    <row r="73" ht="67.5" spans="1:15">
      <c r="A73" s="58">
        <v>71</v>
      </c>
      <c r="B73" s="59"/>
      <c r="C73" s="61" t="s">
        <v>33</v>
      </c>
      <c r="D73" s="39" t="s">
        <v>34</v>
      </c>
      <c r="E73" s="39" t="s">
        <v>18</v>
      </c>
      <c r="F73" s="39" t="s">
        <v>35</v>
      </c>
      <c r="G73" s="33" t="s">
        <v>36</v>
      </c>
      <c r="H73" s="28" t="s">
        <v>21</v>
      </c>
      <c r="I73" s="28">
        <v>1.238</v>
      </c>
      <c r="J73" s="28">
        <v>10</v>
      </c>
      <c r="K73" s="28">
        <f t="shared" ref="K73:K84" si="6">I73*J73</f>
        <v>12.38</v>
      </c>
      <c r="L73" s="71">
        <v>3.77</v>
      </c>
      <c r="M73" s="74">
        <v>11.201424</v>
      </c>
      <c r="N73" s="73" t="s">
        <v>22</v>
      </c>
      <c r="O73" s="48" t="s">
        <v>37</v>
      </c>
    </row>
    <row r="74" ht="67.5" spans="1:15">
      <c r="A74" s="58">
        <v>72</v>
      </c>
      <c r="B74" s="59"/>
      <c r="C74" s="30"/>
      <c r="D74" s="39" t="s">
        <v>38</v>
      </c>
      <c r="E74" s="39" t="s">
        <v>39</v>
      </c>
      <c r="F74" s="39" t="s">
        <v>40</v>
      </c>
      <c r="G74" s="33" t="s">
        <v>36</v>
      </c>
      <c r="H74" s="28" t="s">
        <v>21</v>
      </c>
      <c r="I74" s="28">
        <f>I69+I70*2</f>
        <v>7.4</v>
      </c>
      <c r="J74" s="28">
        <v>1</v>
      </c>
      <c r="K74" s="28">
        <f t="shared" si="6"/>
        <v>7.4</v>
      </c>
      <c r="L74" s="71">
        <v>3.84</v>
      </c>
      <c r="M74" s="74">
        <v>6.81984</v>
      </c>
      <c r="N74" s="73" t="s">
        <v>22</v>
      </c>
      <c r="O74" s="48" t="s">
        <v>37</v>
      </c>
    </row>
    <row r="75" ht="67.5" spans="1:15">
      <c r="A75" s="58">
        <v>73</v>
      </c>
      <c r="B75" s="59"/>
      <c r="C75" s="30"/>
      <c r="D75" s="39" t="s">
        <v>41</v>
      </c>
      <c r="E75" s="39" t="s">
        <v>42</v>
      </c>
      <c r="F75" s="39" t="s">
        <v>43</v>
      </c>
      <c r="G75" s="33" t="s">
        <v>36</v>
      </c>
      <c r="H75" s="28" t="s">
        <v>21</v>
      </c>
      <c r="I75" s="28">
        <f>I74</f>
        <v>7.4</v>
      </c>
      <c r="J75" s="28">
        <v>2</v>
      </c>
      <c r="K75" s="28">
        <f t="shared" si="6"/>
        <v>14.8</v>
      </c>
      <c r="L75" s="71">
        <v>0.94</v>
      </c>
      <c r="M75" s="74">
        <v>3.33888</v>
      </c>
      <c r="N75" s="73" t="s">
        <v>22</v>
      </c>
      <c r="O75" s="48" t="s">
        <v>37</v>
      </c>
    </row>
    <row r="76" ht="67.5" spans="1:15">
      <c r="A76" s="58">
        <v>74</v>
      </c>
      <c r="B76" s="59"/>
      <c r="C76" s="30"/>
      <c r="D76" s="62" t="s">
        <v>44</v>
      </c>
      <c r="E76" s="62" t="s">
        <v>42</v>
      </c>
      <c r="F76" s="62" t="s">
        <v>45</v>
      </c>
      <c r="G76" s="33" t="s">
        <v>36</v>
      </c>
      <c r="H76" s="61" t="s">
        <v>21</v>
      </c>
      <c r="I76" s="61">
        <f>I74</f>
        <v>7.4</v>
      </c>
      <c r="J76" s="61">
        <v>1</v>
      </c>
      <c r="K76" s="61">
        <f t="shared" si="6"/>
        <v>7.4</v>
      </c>
      <c r="L76" s="75">
        <v>3.92</v>
      </c>
      <c r="M76" s="76">
        <v>6.96192</v>
      </c>
      <c r="N76" s="77" t="s">
        <v>22</v>
      </c>
      <c r="O76" s="48" t="s">
        <v>37</v>
      </c>
    </row>
    <row r="77" ht="67.5" spans="1:15">
      <c r="A77" s="58">
        <v>75</v>
      </c>
      <c r="B77" s="59"/>
      <c r="C77" s="28" t="s">
        <v>48</v>
      </c>
      <c r="D77" s="39" t="s">
        <v>49</v>
      </c>
      <c r="E77" s="39" t="s">
        <v>18</v>
      </c>
      <c r="F77" s="39" t="s">
        <v>57</v>
      </c>
      <c r="G77" s="33" t="s">
        <v>36</v>
      </c>
      <c r="H77" s="28" t="s">
        <v>21</v>
      </c>
      <c r="I77" s="28">
        <v>5.7</v>
      </c>
      <c r="J77" s="28">
        <v>2</v>
      </c>
      <c r="K77" s="28">
        <f t="shared" si="6"/>
        <v>11.4</v>
      </c>
      <c r="L77" s="71">
        <v>3.77</v>
      </c>
      <c r="M77" s="74">
        <v>10.31472</v>
      </c>
      <c r="N77" s="73" t="s">
        <v>22</v>
      </c>
      <c r="O77" s="48" t="s">
        <v>37</v>
      </c>
    </row>
    <row r="78" ht="67.5" spans="1:15">
      <c r="A78" s="58">
        <v>76</v>
      </c>
      <c r="B78" s="59"/>
      <c r="C78" s="28"/>
      <c r="D78" s="39" t="s">
        <v>50</v>
      </c>
      <c r="E78" s="39" t="s">
        <v>51</v>
      </c>
      <c r="F78" s="39" t="s">
        <v>52</v>
      </c>
      <c r="G78" s="33" t="s">
        <v>36</v>
      </c>
      <c r="H78" s="28" t="s">
        <v>21</v>
      </c>
      <c r="I78" s="28">
        <v>0.5</v>
      </c>
      <c r="J78" s="78">
        <f>I77/0.3</f>
        <v>19</v>
      </c>
      <c r="K78" s="79">
        <f t="shared" si="6"/>
        <v>9.5</v>
      </c>
      <c r="L78" s="71">
        <v>2.47</v>
      </c>
      <c r="M78" s="74">
        <v>5.6316</v>
      </c>
      <c r="N78" s="73" t="s">
        <v>22</v>
      </c>
      <c r="O78" s="48" t="s">
        <v>37</v>
      </c>
    </row>
    <row r="79" ht="67.5" spans="1:15">
      <c r="A79" s="58">
        <v>77</v>
      </c>
      <c r="B79" s="59"/>
      <c r="C79" s="28"/>
      <c r="D79" s="39" t="s">
        <v>53</v>
      </c>
      <c r="E79" s="39" t="s">
        <v>42</v>
      </c>
      <c r="F79" s="39" t="s">
        <v>43</v>
      </c>
      <c r="G79" s="33" t="s">
        <v>36</v>
      </c>
      <c r="H79" s="28" t="s">
        <v>21</v>
      </c>
      <c r="I79" s="28">
        <f>I77-2</f>
        <v>3.7</v>
      </c>
      <c r="J79" s="28">
        <v>5</v>
      </c>
      <c r="K79" s="28">
        <f t="shared" si="6"/>
        <v>18.5</v>
      </c>
      <c r="L79" s="71">
        <v>0.94</v>
      </c>
      <c r="M79" s="74">
        <v>4.1736</v>
      </c>
      <c r="N79" s="73" t="s">
        <v>22</v>
      </c>
      <c r="O79" s="48" t="s">
        <v>37</v>
      </c>
    </row>
    <row r="80" ht="68.25" spans="1:15">
      <c r="A80" s="58">
        <v>78</v>
      </c>
      <c r="B80" s="63"/>
      <c r="C80" s="64"/>
      <c r="D80" s="65" t="s">
        <v>54</v>
      </c>
      <c r="E80" s="65" t="s">
        <v>42</v>
      </c>
      <c r="F80" s="65" t="s">
        <v>55</v>
      </c>
      <c r="G80" s="33" t="s">
        <v>36</v>
      </c>
      <c r="H80" s="64" t="s">
        <v>21</v>
      </c>
      <c r="I80" s="64">
        <v>1.8</v>
      </c>
      <c r="J80" s="80">
        <f>I79/0.55+1</f>
        <v>7.72727272727273</v>
      </c>
      <c r="K80" s="80">
        <f t="shared" si="6"/>
        <v>13.9090909090909</v>
      </c>
      <c r="L80" s="81">
        <v>1.57</v>
      </c>
      <c r="M80" s="76">
        <v>5.24094545454545</v>
      </c>
      <c r="N80" s="82" t="s">
        <v>22</v>
      </c>
      <c r="O80" s="48" t="s">
        <v>37</v>
      </c>
    </row>
    <row r="81" ht="54" spans="1:15">
      <c r="A81" s="58">
        <v>79</v>
      </c>
      <c r="B81" s="54" t="s">
        <v>142</v>
      </c>
      <c r="C81" s="55" t="s">
        <v>16</v>
      </c>
      <c r="D81" s="56" t="s">
        <v>17</v>
      </c>
      <c r="E81" s="56" t="s">
        <v>18</v>
      </c>
      <c r="F81" s="56" t="s">
        <v>19</v>
      </c>
      <c r="G81" s="33" t="s">
        <v>89</v>
      </c>
      <c r="H81" s="57" t="s">
        <v>21</v>
      </c>
      <c r="I81" s="57">
        <v>15</v>
      </c>
      <c r="J81" s="57">
        <v>1</v>
      </c>
      <c r="K81" s="57">
        <f t="shared" si="6"/>
        <v>15</v>
      </c>
      <c r="L81" s="68">
        <v>8.35</v>
      </c>
      <c r="M81" s="69">
        <v>150.3</v>
      </c>
      <c r="N81" s="70" t="s">
        <v>22</v>
      </c>
      <c r="O81" s="48" t="s">
        <v>23</v>
      </c>
    </row>
    <row r="82" ht="54" spans="1:15">
      <c r="A82" s="58">
        <v>80</v>
      </c>
      <c r="B82" s="59"/>
      <c r="C82" s="30"/>
      <c r="D82" s="39" t="s">
        <v>24</v>
      </c>
      <c r="E82" s="39" t="s">
        <v>18</v>
      </c>
      <c r="F82" s="39" t="s">
        <v>19</v>
      </c>
      <c r="G82" s="33" t="s">
        <v>89</v>
      </c>
      <c r="H82" s="28" t="s">
        <v>21</v>
      </c>
      <c r="I82" s="28">
        <v>20.8</v>
      </c>
      <c r="J82" s="28">
        <v>1</v>
      </c>
      <c r="K82" s="28">
        <f t="shared" si="6"/>
        <v>20.8</v>
      </c>
      <c r="L82" s="71">
        <v>8.35</v>
      </c>
      <c r="M82" s="72">
        <v>208.416</v>
      </c>
      <c r="N82" s="73" t="s">
        <v>22</v>
      </c>
      <c r="O82" s="48" t="s">
        <v>23</v>
      </c>
    </row>
    <row r="83" ht="54" spans="1:15">
      <c r="A83" s="58">
        <v>81</v>
      </c>
      <c r="B83" s="59"/>
      <c r="C83" s="30"/>
      <c r="D83" s="39" t="s">
        <v>25</v>
      </c>
      <c r="E83" s="39" t="s">
        <v>18</v>
      </c>
      <c r="F83" s="39" t="s">
        <v>19</v>
      </c>
      <c r="G83" s="33" t="s">
        <v>89</v>
      </c>
      <c r="H83" s="28" t="s">
        <v>21</v>
      </c>
      <c r="I83" s="28">
        <v>1.4</v>
      </c>
      <c r="J83" s="28">
        <v>2</v>
      </c>
      <c r="K83" s="28">
        <f t="shared" si="6"/>
        <v>2.8</v>
      </c>
      <c r="L83" s="71">
        <v>8.35</v>
      </c>
      <c r="M83" s="72">
        <v>28.056</v>
      </c>
      <c r="N83" s="73" t="s">
        <v>22</v>
      </c>
      <c r="O83" s="48" t="s">
        <v>23</v>
      </c>
    </row>
    <row r="84" ht="54" spans="1:15">
      <c r="A84" s="58">
        <v>82</v>
      </c>
      <c r="B84" s="59"/>
      <c r="C84" s="30"/>
      <c r="D84" s="39" t="s">
        <v>26</v>
      </c>
      <c r="E84" s="39" t="s">
        <v>27</v>
      </c>
      <c r="F84" s="39" t="s">
        <v>47</v>
      </c>
      <c r="G84" s="33" t="s">
        <v>89</v>
      </c>
      <c r="H84" s="28" t="s">
        <v>21</v>
      </c>
      <c r="I84" s="28">
        <f>I83+0.1</f>
        <v>1.5</v>
      </c>
      <c r="J84" s="28">
        <v>13</v>
      </c>
      <c r="K84" s="28">
        <f t="shared" si="6"/>
        <v>19.5</v>
      </c>
      <c r="L84" s="71">
        <v>14.54</v>
      </c>
      <c r="M84" s="72">
        <v>340.236</v>
      </c>
      <c r="N84" s="73" t="s">
        <v>22</v>
      </c>
      <c r="O84" s="48" t="s">
        <v>23</v>
      </c>
    </row>
    <row r="85" ht="54" spans="1:15">
      <c r="A85" s="58">
        <v>83</v>
      </c>
      <c r="B85" s="59"/>
      <c r="C85" s="60"/>
      <c r="D85" s="39" t="s">
        <v>29</v>
      </c>
      <c r="E85" s="39" t="s">
        <v>30</v>
      </c>
      <c r="F85" s="39" t="s">
        <v>31</v>
      </c>
      <c r="G85" s="33" t="s">
        <v>89</v>
      </c>
      <c r="H85" s="28" t="s">
        <v>32</v>
      </c>
      <c r="I85" s="28">
        <v>3.38</v>
      </c>
      <c r="J85" s="28">
        <v>1</v>
      </c>
      <c r="K85" s="28">
        <v>3.38</v>
      </c>
      <c r="L85" s="71">
        <v>94.2</v>
      </c>
      <c r="M85" s="72">
        <v>382.0752</v>
      </c>
      <c r="N85" s="73" t="s">
        <v>22</v>
      </c>
      <c r="O85" s="48" t="s">
        <v>23</v>
      </c>
    </row>
    <row r="86" ht="67.5" spans="1:15">
      <c r="A86" s="58">
        <v>84</v>
      </c>
      <c r="B86" s="59"/>
      <c r="C86" s="61" t="s">
        <v>33</v>
      </c>
      <c r="D86" s="39" t="s">
        <v>34</v>
      </c>
      <c r="E86" s="39" t="s">
        <v>18</v>
      </c>
      <c r="F86" s="39" t="s">
        <v>35</v>
      </c>
      <c r="G86" s="33" t="s">
        <v>36</v>
      </c>
      <c r="H86" s="28" t="s">
        <v>21</v>
      </c>
      <c r="I86" s="28">
        <v>1.238</v>
      </c>
      <c r="J86" s="28">
        <v>20</v>
      </c>
      <c r="K86" s="28">
        <f t="shared" ref="K86:K97" si="7">I86*J86</f>
        <v>24.76</v>
      </c>
      <c r="L86" s="71">
        <v>3.77</v>
      </c>
      <c r="M86" s="74">
        <v>22.402848</v>
      </c>
      <c r="N86" s="73" t="s">
        <v>22</v>
      </c>
      <c r="O86" s="48" t="s">
        <v>37</v>
      </c>
    </row>
    <row r="87" ht="67.5" spans="1:15">
      <c r="A87" s="58">
        <v>85</v>
      </c>
      <c r="B87" s="59"/>
      <c r="C87" s="30"/>
      <c r="D87" s="39" t="s">
        <v>38</v>
      </c>
      <c r="E87" s="39" t="s">
        <v>39</v>
      </c>
      <c r="F87" s="39" t="s">
        <v>40</v>
      </c>
      <c r="G87" s="33" t="s">
        <v>36</v>
      </c>
      <c r="H87" s="28" t="s">
        <v>21</v>
      </c>
      <c r="I87" s="28">
        <f>I82+I83*2</f>
        <v>23.6</v>
      </c>
      <c r="J87" s="28">
        <v>1</v>
      </c>
      <c r="K87" s="28">
        <f t="shared" si="7"/>
        <v>23.6</v>
      </c>
      <c r="L87" s="71">
        <v>3.84</v>
      </c>
      <c r="M87" s="74">
        <v>21.74976</v>
      </c>
      <c r="N87" s="73" t="s">
        <v>22</v>
      </c>
      <c r="O87" s="48" t="s">
        <v>37</v>
      </c>
    </row>
    <row r="88" ht="67.5" spans="1:15">
      <c r="A88" s="58">
        <v>86</v>
      </c>
      <c r="B88" s="59"/>
      <c r="C88" s="30"/>
      <c r="D88" s="39" t="s">
        <v>41</v>
      </c>
      <c r="E88" s="39" t="s">
        <v>42</v>
      </c>
      <c r="F88" s="39" t="s">
        <v>43</v>
      </c>
      <c r="G88" s="33" t="s">
        <v>36</v>
      </c>
      <c r="H88" s="28" t="s">
        <v>21</v>
      </c>
      <c r="I88" s="28">
        <f>I87</f>
        <v>23.6</v>
      </c>
      <c r="J88" s="28">
        <v>2</v>
      </c>
      <c r="K88" s="28">
        <f t="shared" si="7"/>
        <v>47.2</v>
      </c>
      <c r="L88" s="71">
        <v>0.94</v>
      </c>
      <c r="M88" s="74">
        <v>10.64832</v>
      </c>
      <c r="N88" s="73" t="s">
        <v>22</v>
      </c>
      <c r="O88" s="48" t="s">
        <v>37</v>
      </c>
    </row>
    <row r="89" ht="67.5" spans="1:15">
      <c r="A89" s="58">
        <v>87</v>
      </c>
      <c r="B89" s="59"/>
      <c r="C89" s="30"/>
      <c r="D89" s="62" t="s">
        <v>44</v>
      </c>
      <c r="E89" s="62" t="s">
        <v>42</v>
      </c>
      <c r="F89" s="62" t="s">
        <v>45</v>
      </c>
      <c r="G89" s="33" t="s">
        <v>36</v>
      </c>
      <c r="H89" s="61" t="s">
        <v>21</v>
      </c>
      <c r="I89" s="61">
        <f>I87</f>
        <v>23.6</v>
      </c>
      <c r="J89" s="61">
        <v>1</v>
      </c>
      <c r="K89" s="61">
        <f t="shared" si="7"/>
        <v>23.6</v>
      </c>
      <c r="L89" s="75">
        <v>3.92</v>
      </c>
      <c r="M89" s="76">
        <v>22.20288</v>
      </c>
      <c r="N89" s="77" t="s">
        <v>22</v>
      </c>
      <c r="O89" s="48" t="s">
        <v>37</v>
      </c>
    </row>
    <row r="90" ht="67.5" spans="1:15">
      <c r="A90" s="58">
        <v>88</v>
      </c>
      <c r="B90" s="59"/>
      <c r="C90" s="28" t="s">
        <v>48</v>
      </c>
      <c r="D90" s="39" t="s">
        <v>49</v>
      </c>
      <c r="E90" s="39" t="s">
        <v>18</v>
      </c>
      <c r="F90" s="39" t="s">
        <v>57</v>
      </c>
      <c r="G90" s="33" t="s">
        <v>36</v>
      </c>
      <c r="H90" s="28" t="s">
        <v>21</v>
      </c>
      <c r="I90" s="28">
        <v>5.5</v>
      </c>
      <c r="J90" s="28">
        <v>2</v>
      </c>
      <c r="K90" s="28">
        <f t="shared" si="7"/>
        <v>11</v>
      </c>
      <c r="L90" s="71">
        <v>3.77</v>
      </c>
      <c r="M90" s="74">
        <v>9.9528</v>
      </c>
      <c r="N90" s="73" t="s">
        <v>22</v>
      </c>
      <c r="O90" s="48" t="s">
        <v>37</v>
      </c>
    </row>
    <row r="91" ht="67.5" spans="1:15">
      <c r="A91" s="58">
        <v>89</v>
      </c>
      <c r="B91" s="59"/>
      <c r="C91" s="28"/>
      <c r="D91" s="39" t="s">
        <v>50</v>
      </c>
      <c r="E91" s="39" t="s">
        <v>51</v>
      </c>
      <c r="F91" s="39" t="s">
        <v>52</v>
      </c>
      <c r="G91" s="33" t="s">
        <v>36</v>
      </c>
      <c r="H91" s="28" t="s">
        <v>21</v>
      </c>
      <c r="I91" s="28">
        <v>0.5</v>
      </c>
      <c r="J91" s="78">
        <f>I90/0.3</f>
        <v>18.3333333333333</v>
      </c>
      <c r="K91" s="79">
        <f t="shared" si="7"/>
        <v>9.16666666666667</v>
      </c>
      <c r="L91" s="71">
        <v>2.47</v>
      </c>
      <c r="M91" s="74">
        <v>5.434</v>
      </c>
      <c r="N91" s="73" t="s">
        <v>22</v>
      </c>
      <c r="O91" s="48" t="s">
        <v>37</v>
      </c>
    </row>
    <row r="92" ht="67.5" spans="1:15">
      <c r="A92" s="58">
        <v>90</v>
      </c>
      <c r="B92" s="59"/>
      <c r="C92" s="28"/>
      <c r="D92" s="39" t="s">
        <v>53</v>
      </c>
      <c r="E92" s="39" t="s">
        <v>42</v>
      </c>
      <c r="F92" s="39" t="s">
        <v>43</v>
      </c>
      <c r="G92" s="33" t="s">
        <v>36</v>
      </c>
      <c r="H92" s="28" t="s">
        <v>21</v>
      </c>
      <c r="I92" s="28">
        <f>I90-2</f>
        <v>3.5</v>
      </c>
      <c r="J92" s="28">
        <v>5</v>
      </c>
      <c r="K92" s="28">
        <f t="shared" si="7"/>
        <v>17.5</v>
      </c>
      <c r="L92" s="71">
        <v>0.94</v>
      </c>
      <c r="M92" s="74">
        <v>3.948</v>
      </c>
      <c r="N92" s="73" t="s">
        <v>22</v>
      </c>
      <c r="O92" s="48" t="s">
        <v>37</v>
      </c>
    </row>
    <row r="93" ht="68.25" spans="1:15">
      <c r="A93" s="58">
        <v>91</v>
      </c>
      <c r="B93" s="63"/>
      <c r="C93" s="64"/>
      <c r="D93" s="65" t="s">
        <v>54</v>
      </c>
      <c r="E93" s="65" t="s">
        <v>42</v>
      </c>
      <c r="F93" s="65" t="s">
        <v>55</v>
      </c>
      <c r="G93" s="33" t="s">
        <v>36</v>
      </c>
      <c r="H93" s="64" t="s">
        <v>21</v>
      </c>
      <c r="I93" s="64">
        <v>1.8</v>
      </c>
      <c r="J93" s="80">
        <f>I92/0.55+1</f>
        <v>7.36363636363636</v>
      </c>
      <c r="K93" s="80">
        <f t="shared" si="7"/>
        <v>13.2545454545455</v>
      </c>
      <c r="L93" s="81">
        <v>1.57</v>
      </c>
      <c r="M93" s="76">
        <v>4.99431272727273</v>
      </c>
      <c r="N93" s="82" t="s">
        <v>22</v>
      </c>
      <c r="O93" s="48" t="s">
        <v>37</v>
      </c>
    </row>
    <row r="94" ht="54" spans="1:15">
      <c r="A94" s="58">
        <v>92</v>
      </c>
      <c r="B94" s="54" t="s">
        <v>143</v>
      </c>
      <c r="C94" s="55" t="s">
        <v>16</v>
      </c>
      <c r="D94" s="56" t="s">
        <v>17</v>
      </c>
      <c r="E94" s="56" t="s">
        <v>18</v>
      </c>
      <c r="F94" s="56" t="s">
        <v>19</v>
      </c>
      <c r="G94" s="33" t="s">
        <v>89</v>
      </c>
      <c r="H94" s="57" t="s">
        <v>21</v>
      </c>
      <c r="I94" s="57">
        <v>2.3</v>
      </c>
      <c r="J94" s="57">
        <v>1</v>
      </c>
      <c r="K94" s="57">
        <f t="shared" si="7"/>
        <v>2.3</v>
      </c>
      <c r="L94" s="68">
        <v>8.35</v>
      </c>
      <c r="M94" s="69">
        <v>23.046</v>
      </c>
      <c r="N94" s="70" t="s">
        <v>22</v>
      </c>
      <c r="O94" s="48" t="s">
        <v>23</v>
      </c>
    </row>
    <row r="95" ht="54" spans="1:15">
      <c r="A95" s="58">
        <v>93</v>
      </c>
      <c r="B95" s="59"/>
      <c r="C95" s="30"/>
      <c r="D95" s="39" t="s">
        <v>24</v>
      </c>
      <c r="E95" s="39" t="s">
        <v>18</v>
      </c>
      <c r="F95" s="39" t="s">
        <v>19</v>
      </c>
      <c r="G95" s="33" t="s">
        <v>89</v>
      </c>
      <c r="H95" s="28" t="s">
        <v>21</v>
      </c>
      <c r="I95" s="28">
        <v>3.25</v>
      </c>
      <c r="J95" s="28">
        <v>1</v>
      </c>
      <c r="K95" s="28">
        <f t="shared" si="7"/>
        <v>3.25</v>
      </c>
      <c r="L95" s="71">
        <v>8.35</v>
      </c>
      <c r="M95" s="72">
        <v>32.565</v>
      </c>
      <c r="N95" s="73" t="s">
        <v>22</v>
      </c>
      <c r="O95" s="48" t="s">
        <v>23</v>
      </c>
    </row>
    <row r="96" ht="54" spans="1:15">
      <c r="A96" s="58">
        <v>94</v>
      </c>
      <c r="B96" s="59"/>
      <c r="C96" s="30"/>
      <c r="D96" s="39" t="s">
        <v>25</v>
      </c>
      <c r="E96" s="39" t="s">
        <v>18</v>
      </c>
      <c r="F96" s="39" t="s">
        <v>19</v>
      </c>
      <c r="G96" s="33" t="s">
        <v>89</v>
      </c>
      <c r="H96" s="28" t="s">
        <v>21</v>
      </c>
      <c r="I96" s="28">
        <v>1.2</v>
      </c>
      <c r="J96" s="28">
        <v>2</v>
      </c>
      <c r="K96" s="28">
        <f t="shared" si="7"/>
        <v>2.4</v>
      </c>
      <c r="L96" s="71">
        <v>8.35</v>
      </c>
      <c r="M96" s="72">
        <v>24.048</v>
      </c>
      <c r="N96" s="73" t="s">
        <v>22</v>
      </c>
      <c r="O96" s="48" t="s">
        <v>23</v>
      </c>
    </row>
    <row r="97" ht="54" spans="1:15">
      <c r="A97" s="58">
        <v>95</v>
      </c>
      <c r="B97" s="59"/>
      <c r="C97" s="30"/>
      <c r="D97" s="39" t="s">
        <v>26</v>
      </c>
      <c r="E97" s="39" t="s">
        <v>27</v>
      </c>
      <c r="F97" s="39" t="s">
        <v>47</v>
      </c>
      <c r="G97" s="33" t="s">
        <v>89</v>
      </c>
      <c r="H97" s="28" t="s">
        <v>21</v>
      </c>
      <c r="I97" s="28">
        <f>I96+0.1</f>
        <v>1.3</v>
      </c>
      <c r="J97" s="28">
        <v>3</v>
      </c>
      <c r="K97" s="28">
        <f t="shared" si="7"/>
        <v>3.9</v>
      </c>
      <c r="L97" s="71">
        <v>14.54</v>
      </c>
      <c r="M97" s="72">
        <v>68.0472</v>
      </c>
      <c r="N97" s="73" t="s">
        <v>22</v>
      </c>
      <c r="O97" s="48" t="s">
        <v>23</v>
      </c>
    </row>
    <row r="98" ht="54" spans="1:15">
      <c r="A98" s="58">
        <v>96</v>
      </c>
      <c r="B98" s="59"/>
      <c r="C98" s="60"/>
      <c r="D98" s="39" t="s">
        <v>29</v>
      </c>
      <c r="E98" s="39" t="s">
        <v>30</v>
      </c>
      <c r="F98" s="39" t="s">
        <v>31</v>
      </c>
      <c r="G98" s="33" t="s">
        <v>89</v>
      </c>
      <c r="H98" s="28" t="s">
        <v>32</v>
      </c>
      <c r="I98" s="28">
        <v>3.38</v>
      </c>
      <c r="J98" s="28">
        <v>1</v>
      </c>
      <c r="K98" s="28">
        <v>3.38</v>
      </c>
      <c r="L98" s="71">
        <v>94.2</v>
      </c>
      <c r="M98" s="72">
        <v>382.0752</v>
      </c>
      <c r="N98" s="73" t="s">
        <v>22</v>
      </c>
      <c r="O98" s="48" t="s">
        <v>23</v>
      </c>
    </row>
    <row r="99" ht="67.5" spans="1:15">
      <c r="A99" s="58">
        <v>97</v>
      </c>
      <c r="B99" s="59"/>
      <c r="C99" s="61" t="s">
        <v>33</v>
      </c>
      <c r="D99" s="39" t="s">
        <v>34</v>
      </c>
      <c r="E99" s="39" t="s">
        <v>18</v>
      </c>
      <c r="F99" s="39" t="s">
        <v>35</v>
      </c>
      <c r="G99" s="33" t="s">
        <v>36</v>
      </c>
      <c r="H99" s="28" t="s">
        <v>21</v>
      </c>
      <c r="I99" s="28">
        <v>1.238</v>
      </c>
      <c r="J99" s="28">
        <v>8</v>
      </c>
      <c r="K99" s="28">
        <f t="shared" ref="K99:K110" si="8">I99*J99</f>
        <v>9.904</v>
      </c>
      <c r="L99" s="71">
        <v>3.77</v>
      </c>
      <c r="M99" s="74">
        <v>8.9611392</v>
      </c>
      <c r="N99" s="73" t="s">
        <v>22</v>
      </c>
      <c r="O99" s="48" t="s">
        <v>37</v>
      </c>
    </row>
    <row r="100" ht="67.5" spans="1:15">
      <c r="A100" s="58">
        <v>98</v>
      </c>
      <c r="B100" s="59"/>
      <c r="C100" s="30"/>
      <c r="D100" s="39" t="s">
        <v>38</v>
      </c>
      <c r="E100" s="39" t="s">
        <v>39</v>
      </c>
      <c r="F100" s="39" t="s">
        <v>40</v>
      </c>
      <c r="G100" s="33" t="s">
        <v>36</v>
      </c>
      <c r="H100" s="28" t="s">
        <v>21</v>
      </c>
      <c r="I100" s="28">
        <f>I95+I96*2</f>
        <v>5.65</v>
      </c>
      <c r="J100" s="28">
        <v>1</v>
      </c>
      <c r="K100" s="28">
        <f t="shared" si="8"/>
        <v>5.65</v>
      </c>
      <c r="L100" s="71">
        <v>3.84</v>
      </c>
      <c r="M100" s="74">
        <v>5.20704</v>
      </c>
      <c r="N100" s="73" t="s">
        <v>22</v>
      </c>
      <c r="O100" s="48" t="s">
        <v>37</v>
      </c>
    </row>
    <row r="101" ht="67.5" spans="1:15">
      <c r="A101" s="58">
        <v>99</v>
      </c>
      <c r="B101" s="59"/>
      <c r="C101" s="30"/>
      <c r="D101" s="39" t="s">
        <v>41</v>
      </c>
      <c r="E101" s="39" t="s">
        <v>42</v>
      </c>
      <c r="F101" s="39" t="s">
        <v>43</v>
      </c>
      <c r="G101" s="33" t="s">
        <v>36</v>
      </c>
      <c r="H101" s="28" t="s">
        <v>21</v>
      </c>
      <c r="I101" s="28">
        <v>5.65</v>
      </c>
      <c r="J101" s="28">
        <v>2</v>
      </c>
      <c r="K101" s="28">
        <f t="shared" si="8"/>
        <v>11.3</v>
      </c>
      <c r="L101" s="71">
        <v>0.94</v>
      </c>
      <c r="M101" s="74">
        <v>2.54928</v>
      </c>
      <c r="N101" s="73" t="s">
        <v>22</v>
      </c>
      <c r="O101" s="48" t="s">
        <v>37</v>
      </c>
    </row>
    <row r="102" ht="67.5" spans="1:15">
      <c r="A102" s="58">
        <v>100</v>
      </c>
      <c r="B102" s="59"/>
      <c r="C102" s="30"/>
      <c r="D102" s="62" t="s">
        <v>44</v>
      </c>
      <c r="E102" s="62" t="s">
        <v>42</v>
      </c>
      <c r="F102" s="62" t="s">
        <v>45</v>
      </c>
      <c r="G102" s="33" t="s">
        <v>36</v>
      </c>
      <c r="H102" s="61" t="s">
        <v>21</v>
      </c>
      <c r="I102" s="61">
        <f>I100</f>
        <v>5.65</v>
      </c>
      <c r="J102" s="61">
        <v>1</v>
      </c>
      <c r="K102" s="61">
        <f t="shared" si="8"/>
        <v>5.65</v>
      </c>
      <c r="L102" s="75">
        <v>3.92</v>
      </c>
      <c r="M102" s="76">
        <v>5.31552</v>
      </c>
      <c r="N102" s="77" t="s">
        <v>22</v>
      </c>
      <c r="O102" s="48" t="s">
        <v>37</v>
      </c>
    </row>
    <row r="103" ht="67.5" spans="1:15">
      <c r="A103" s="58">
        <v>101</v>
      </c>
      <c r="B103" s="59"/>
      <c r="C103" s="28" t="s">
        <v>48</v>
      </c>
      <c r="D103" s="39" t="s">
        <v>49</v>
      </c>
      <c r="E103" s="39" t="s">
        <v>18</v>
      </c>
      <c r="F103" s="39" t="s">
        <v>57</v>
      </c>
      <c r="G103" s="33" t="s">
        <v>36</v>
      </c>
      <c r="H103" s="28" t="s">
        <v>21</v>
      </c>
      <c r="I103" s="28">
        <v>5.9</v>
      </c>
      <c r="J103" s="28">
        <v>2</v>
      </c>
      <c r="K103" s="28">
        <f t="shared" si="8"/>
        <v>11.8</v>
      </c>
      <c r="L103" s="71">
        <v>3.77</v>
      </c>
      <c r="M103" s="74">
        <v>10.67664</v>
      </c>
      <c r="N103" s="73" t="s">
        <v>22</v>
      </c>
      <c r="O103" s="48" t="s">
        <v>37</v>
      </c>
    </row>
    <row r="104" ht="67.5" spans="1:15">
      <c r="A104" s="58">
        <v>102</v>
      </c>
      <c r="B104" s="59"/>
      <c r="C104" s="28"/>
      <c r="D104" s="39" t="s">
        <v>50</v>
      </c>
      <c r="E104" s="39" t="s">
        <v>51</v>
      </c>
      <c r="F104" s="39" t="s">
        <v>52</v>
      </c>
      <c r="G104" s="33" t="s">
        <v>36</v>
      </c>
      <c r="H104" s="28" t="s">
        <v>21</v>
      </c>
      <c r="I104" s="28">
        <v>0.5</v>
      </c>
      <c r="J104" s="78">
        <f>I103/0.3</f>
        <v>19.6666666666667</v>
      </c>
      <c r="K104" s="79">
        <f t="shared" si="8"/>
        <v>9.83333333333333</v>
      </c>
      <c r="L104" s="71">
        <v>2.47</v>
      </c>
      <c r="M104" s="74">
        <v>5.8292</v>
      </c>
      <c r="N104" s="73" t="s">
        <v>22</v>
      </c>
      <c r="O104" s="48" t="s">
        <v>37</v>
      </c>
    </row>
    <row r="105" ht="67.5" spans="1:15">
      <c r="A105" s="58">
        <v>103</v>
      </c>
      <c r="B105" s="59"/>
      <c r="C105" s="28"/>
      <c r="D105" s="39" t="s">
        <v>53</v>
      </c>
      <c r="E105" s="39" t="s">
        <v>42</v>
      </c>
      <c r="F105" s="39" t="s">
        <v>43</v>
      </c>
      <c r="G105" s="33" t="s">
        <v>36</v>
      </c>
      <c r="H105" s="28" t="s">
        <v>21</v>
      </c>
      <c r="I105" s="28">
        <f>I103-2</f>
        <v>3.9</v>
      </c>
      <c r="J105" s="28">
        <v>5</v>
      </c>
      <c r="K105" s="28">
        <f t="shared" si="8"/>
        <v>19.5</v>
      </c>
      <c r="L105" s="71">
        <v>0.94</v>
      </c>
      <c r="M105" s="74">
        <v>4.3992</v>
      </c>
      <c r="N105" s="73" t="s">
        <v>22</v>
      </c>
      <c r="O105" s="48" t="s">
        <v>37</v>
      </c>
    </row>
    <row r="106" ht="68.25" spans="1:15">
      <c r="A106" s="58">
        <v>104</v>
      </c>
      <c r="B106" s="63"/>
      <c r="C106" s="64"/>
      <c r="D106" s="65" t="s">
        <v>54</v>
      </c>
      <c r="E106" s="65" t="s">
        <v>42</v>
      </c>
      <c r="F106" s="65" t="s">
        <v>55</v>
      </c>
      <c r="G106" s="33" t="s">
        <v>36</v>
      </c>
      <c r="H106" s="64" t="s">
        <v>21</v>
      </c>
      <c r="I106" s="64">
        <v>1.8</v>
      </c>
      <c r="J106" s="80">
        <f>I105/0.55+1</f>
        <v>8.09090909090909</v>
      </c>
      <c r="K106" s="80">
        <f t="shared" si="8"/>
        <v>14.5636363636364</v>
      </c>
      <c r="L106" s="81">
        <v>1.57</v>
      </c>
      <c r="M106" s="76">
        <v>5.48757818181818</v>
      </c>
      <c r="N106" s="82" t="s">
        <v>22</v>
      </c>
      <c r="O106" s="48" t="s">
        <v>37</v>
      </c>
    </row>
    <row r="107" ht="54" spans="1:15">
      <c r="A107" s="58">
        <v>105</v>
      </c>
      <c r="B107" s="54" t="s">
        <v>144</v>
      </c>
      <c r="C107" s="55" t="s">
        <v>16</v>
      </c>
      <c r="D107" s="56" t="s">
        <v>17</v>
      </c>
      <c r="E107" s="56" t="s">
        <v>18</v>
      </c>
      <c r="F107" s="56" t="s">
        <v>19</v>
      </c>
      <c r="G107" s="33" t="s">
        <v>89</v>
      </c>
      <c r="H107" s="57" t="s">
        <v>21</v>
      </c>
      <c r="I107" s="57">
        <v>3.7</v>
      </c>
      <c r="J107" s="57">
        <v>1</v>
      </c>
      <c r="K107" s="57">
        <f t="shared" si="8"/>
        <v>3.7</v>
      </c>
      <c r="L107" s="68">
        <v>8.35</v>
      </c>
      <c r="M107" s="69">
        <v>37.074</v>
      </c>
      <c r="N107" s="70" t="s">
        <v>22</v>
      </c>
      <c r="O107" s="48" t="s">
        <v>23</v>
      </c>
    </row>
    <row r="108" ht="54" spans="1:15">
      <c r="A108" s="58">
        <v>106</v>
      </c>
      <c r="B108" s="59"/>
      <c r="C108" s="30"/>
      <c r="D108" s="39" t="s">
        <v>24</v>
      </c>
      <c r="E108" s="39" t="s">
        <v>18</v>
      </c>
      <c r="F108" s="39" t="s">
        <v>19</v>
      </c>
      <c r="G108" s="33" t="s">
        <v>89</v>
      </c>
      <c r="H108" s="28" t="s">
        <v>21</v>
      </c>
      <c r="I108" s="28">
        <v>5.2</v>
      </c>
      <c r="J108" s="28">
        <v>1</v>
      </c>
      <c r="K108" s="28">
        <f t="shared" si="8"/>
        <v>5.2</v>
      </c>
      <c r="L108" s="71">
        <v>8.35</v>
      </c>
      <c r="M108" s="72">
        <v>52.104</v>
      </c>
      <c r="N108" s="73" t="s">
        <v>22</v>
      </c>
      <c r="O108" s="48" t="s">
        <v>23</v>
      </c>
    </row>
    <row r="109" ht="54" spans="1:15">
      <c r="A109" s="58">
        <v>107</v>
      </c>
      <c r="B109" s="59"/>
      <c r="C109" s="30"/>
      <c r="D109" s="39" t="s">
        <v>25</v>
      </c>
      <c r="E109" s="39" t="s">
        <v>18</v>
      </c>
      <c r="F109" s="39" t="s">
        <v>19</v>
      </c>
      <c r="G109" s="33" t="s">
        <v>89</v>
      </c>
      <c r="H109" s="28" t="s">
        <v>21</v>
      </c>
      <c r="I109" s="28">
        <v>1.2</v>
      </c>
      <c r="J109" s="28">
        <v>2</v>
      </c>
      <c r="K109" s="28">
        <f t="shared" si="8"/>
        <v>2.4</v>
      </c>
      <c r="L109" s="71">
        <v>8.35</v>
      </c>
      <c r="M109" s="72">
        <v>24.048</v>
      </c>
      <c r="N109" s="73" t="s">
        <v>22</v>
      </c>
      <c r="O109" s="48" t="s">
        <v>23</v>
      </c>
    </row>
    <row r="110" ht="54" spans="1:15">
      <c r="A110" s="58">
        <v>108</v>
      </c>
      <c r="B110" s="59"/>
      <c r="C110" s="30"/>
      <c r="D110" s="39" t="s">
        <v>26</v>
      </c>
      <c r="E110" s="39" t="s">
        <v>27</v>
      </c>
      <c r="F110" s="39" t="s">
        <v>47</v>
      </c>
      <c r="G110" s="33" t="s">
        <v>89</v>
      </c>
      <c r="H110" s="28" t="s">
        <v>21</v>
      </c>
      <c r="I110" s="28">
        <f>I109+0.1</f>
        <v>1.3</v>
      </c>
      <c r="J110" s="28">
        <v>4</v>
      </c>
      <c r="K110" s="28">
        <f t="shared" si="8"/>
        <v>5.2</v>
      </c>
      <c r="L110" s="71">
        <v>14.54</v>
      </c>
      <c r="M110" s="72">
        <v>90.7296</v>
      </c>
      <c r="N110" s="73" t="s">
        <v>22</v>
      </c>
      <c r="O110" s="48" t="s">
        <v>23</v>
      </c>
    </row>
    <row r="111" ht="54" spans="1:15">
      <c r="A111" s="58">
        <v>109</v>
      </c>
      <c r="B111" s="59"/>
      <c r="C111" s="60"/>
      <c r="D111" s="39" t="s">
        <v>29</v>
      </c>
      <c r="E111" s="39" t="s">
        <v>30</v>
      </c>
      <c r="F111" s="39" t="s">
        <v>31</v>
      </c>
      <c r="G111" s="33" t="s">
        <v>89</v>
      </c>
      <c r="H111" s="28" t="s">
        <v>32</v>
      </c>
      <c r="I111" s="28">
        <v>3.38</v>
      </c>
      <c r="J111" s="28">
        <v>1</v>
      </c>
      <c r="K111" s="28">
        <v>3.38</v>
      </c>
      <c r="L111" s="71">
        <v>94.2</v>
      </c>
      <c r="M111" s="72">
        <v>382.0752</v>
      </c>
      <c r="N111" s="73" t="s">
        <v>22</v>
      </c>
      <c r="O111" s="48" t="s">
        <v>23</v>
      </c>
    </row>
    <row r="112" ht="67.5" spans="1:15">
      <c r="A112" s="58">
        <v>110</v>
      </c>
      <c r="B112" s="59"/>
      <c r="C112" s="61" t="s">
        <v>33</v>
      </c>
      <c r="D112" s="39" t="s">
        <v>34</v>
      </c>
      <c r="E112" s="39" t="s">
        <v>18</v>
      </c>
      <c r="F112" s="39" t="s">
        <v>35</v>
      </c>
      <c r="G112" s="33" t="s">
        <v>36</v>
      </c>
      <c r="H112" s="28" t="s">
        <v>21</v>
      </c>
      <c r="I112" s="28">
        <v>1.238</v>
      </c>
      <c r="J112" s="28">
        <v>10</v>
      </c>
      <c r="K112" s="28">
        <f t="shared" ref="K112:K123" si="9">I112*J112</f>
        <v>12.38</v>
      </c>
      <c r="L112" s="71">
        <v>3.77</v>
      </c>
      <c r="M112" s="74">
        <v>11.201424</v>
      </c>
      <c r="N112" s="73" t="s">
        <v>22</v>
      </c>
      <c r="O112" s="48" t="s">
        <v>37</v>
      </c>
    </row>
    <row r="113" ht="67.5" spans="1:15">
      <c r="A113" s="58">
        <v>111</v>
      </c>
      <c r="B113" s="59"/>
      <c r="C113" s="30"/>
      <c r="D113" s="39" t="s">
        <v>38</v>
      </c>
      <c r="E113" s="39" t="s">
        <v>39</v>
      </c>
      <c r="F113" s="39" t="s">
        <v>40</v>
      </c>
      <c r="G113" s="33" t="s">
        <v>36</v>
      </c>
      <c r="H113" s="28" t="s">
        <v>21</v>
      </c>
      <c r="I113" s="28">
        <f>I108+I109*2</f>
        <v>7.6</v>
      </c>
      <c r="J113" s="28">
        <v>1</v>
      </c>
      <c r="K113" s="28">
        <f t="shared" si="9"/>
        <v>7.6</v>
      </c>
      <c r="L113" s="71">
        <v>3.84</v>
      </c>
      <c r="M113" s="74">
        <v>7.00416</v>
      </c>
      <c r="N113" s="73" t="s">
        <v>22</v>
      </c>
      <c r="O113" s="48" t="s">
        <v>37</v>
      </c>
    </row>
    <row r="114" ht="67.5" spans="1:15">
      <c r="A114" s="58">
        <v>112</v>
      </c>
      <c r="B114" s="59"/>
      <c r="C114" s="30"/>
      <c r="D114" s="39" t="s">
        <v>41</v>
      </c>
      <c r="E114" s="39" t="s">
        <v>42</v>
      </c>
      <c r="F114" s="39" t="s">
        <v>43</v>
      </c>
      <c r="G114" s="33" t="s">
        <v>36</v>
      </c>
      <c r="H114" s="28" t="s">
        <v>21</v>
      </c>
      <c r="I114" s="28">
        <f>I113</f>
        <v>7.6</v>
      </c>
      <c r="J114" s="28">
        <v>2</v>
      </c>
      <c r="K114" s="28">
        <f t="shared" si="9"/>
        <v>15.2</v>
      </c>
      <c r="L114" s="71">
        <v>0.94</v>
      </c>
      <c r="M114" s="74">
        <v>3.42912</v>
      </c>
      <c r="N114" s="73" t="s">
        <v>22</v>
      </c>
      <c r="O114" s="48" t="s">
        <v>37</v>
      </c>
    </row>
    <row r="115" ht="67.5" spans="1:15">
      <c r="A115" s="58">
        <v>113</v>
      </c>
      <c r="B115" s="59"/>
      <c r="C115" s="30"/>
      <c r="D115" s="62" t="s">
        <v>44</v>
      </c>
      <c r="E115" s="62" t="s">
        <v>42</v>
      </c>
      <c r="F115" s="62" t="s">
        <v>45</v>
      </c>
      <c r="G115" s="33" t="s">
        <v>36</v>
      </c>
      <c r="H115" s="61" t="s">
        <v>21</v>
      </c>
      <c r="I115" s="61">
        <f>I113</f>
        <v>7.6</v>
      </c>
      <c r="J115" s="61">
        <v>1</v>
      </c>
      <c r="K115" s="61">
        <f t="shared" si="9"/>
        <v>7.6</v>
      </c>
      <c r="L115" s="75">
        <v>3.92</v>
      </c>
      <c r="M115" s="76">
        <v>7.15008</v>
      </c>
      <c r="N115" s="77" t="s">
        <v>22</v>
      </c>
      <c r="O115" s="48" t="s">
        <v>37</v>
      </c>
    </row>
    <row r="116" ht="67.5" spans="1:15">
      <c r="A116" s="58">
        <v>114</v>
      </c>
      <c r="B116" s="59"/>
      <c r="C116" s="28" t="s">
        <v>48</v>
      </c>
      <c r="D116" s="39" t="s">
        <v>49</v>
      </c>
      <c r="E116" s="39" t="s">
        <v>18</v>
      </c>
      <c r="F116" s="39" t="s">
        <v>57</v>
      </c>
      <c r="G116" s="33" t="s">
        <v>36</v>
      </c>
      <c r="H116" s="28" t="s">
        <v>21</v>
      </c>
      <c r="I116" s="28">
        <v>6.1</v>
      </c>
      <c r="J116" s="28">
        <v>2</v>
      </c>
      <c r="K116" s="28">
        <f t="shared" si="9"/>
        <v>12.2</v>
      </c>
      <c r="L116" s="71">
        <v>3.77</v>
      </c>
      <c r="M116" s="74">
        <v>11.03856</v>
      </c>
      <c r="N116" s="73" t="s">
        <v>22</v>
      </c>
      <c r="O116" s="48" t="s">
        <v>37</v>
      </c>
    </row>
    <row r="117" ht="67.5" spans="1:15">
      <c r="A117" s="58">
        <v>115</v>
      </c>
      <c r="B117" s="59"/>
      <c r="C117" s="28"/>
      <c r="D117" s="39" t="s">
        <v>50</v>
      </c>
      <c r="E117" s="39" t="s">
        <v>51</v>
      </c>
      <c r="F117" s="39" t="s">
        <v>52</v>
      </c>
      <c r="G117" s="33" t="s">
        <v>36</v>
      </c>
      <c r="H117" s="28" t="s">
        <v>21</v>
      </c>
      <c r="I117" s="28">
        <v>0.5</v>
      </c>
      <c r="J117" s="78">
        <f>I116/0.3</f>
        <v>20.3333333333333</v>
      </c>
      <c r="K117" s="79">
        <f t="shared" si="9"/>
        <v>10.1666666666667</v>
      </c>
      <c r="L117" s="71">
        <v>2.47</v>
      </c>
      <c r="M117" s="74">
        <v>6.0268</v>
      </c>
      <c r="N117" s="73" t="s">
        <v>22</v>
      </c>
      <c r="O117" s="48" t="s">
        <v>37</v>
      </c>
    </row>
    <row r="118" ht="67.5" spans="1:15">
      <c r="A118" s="58">
        <v>116</v>
      </c>
      <c r="B118" s="59"/>
      <c r="C118" s="28"/>
      <c r="D118" s="39" t="s">
        <v>53</v>
      </c>
      <c r="E118" s="39" t="s">
        <v>42</v>
      </c>
      <c r="F118" s="39" t="s">
        <v>43</v>
      </c>
      <c r="G118" s="33" t="s">
        <v>36</v>
      </c>
      <c r="H118" s="28" t="s">
        <v>21</v>
      </c>
      <c r="I118" s="28">
        <f>I116-2</f>
        <v>4.1</v>
      </c>
      <c r="J118" s="28">
        <v>5</v>
      </c>
      <c r="K118" s="28">
        <f t="shared" si="9"/>
        <v>20.5</v>
      </c>
      <c r="L118" s="71">
        <v>0.94</v>
      </c>
      <c r="M118" s="74">
        <v>4.6248</v>
      </c>
      <c r="N118" s="73" t="s">
        <v>22</v>
      </c>
      <c r="O118" s="48" t="s">
        <v>37</v>
      </c>
    </row>
    <row r="119" ht="68.25" spans="1:15">
      <c r="A119" s="58">
        <v>117</v>
      </c>
      <c r="B119" s="63"/>
      <c r="C119" s="64"/>
      <c r="D119" s="65" t="s">
        <v>54</v>
      </c>
      <c r="E119" s="65" t="s">
        <v>42</v>
      </c>
      <c r="F119" s="65" t="s">
        <v>55</v>
      </c>
      <c r="G119" s="33" t="s">
        <v>36</v>
      </c>
      <c r="H119" s="64" t="s">
        <v>21</v>
      </c>
      <c r="I119" s="64">
        <v>1.8</v>
      </c>
      <c r="J119" s="80">
        <f>I118/0.55+1</f>
        <v>8.45454545454545</v>
      </c>
      <c r="K119" s="80">
        <f t="shared" si="9"/>
        <v>15.2181818181818</v>
      </c>
      <c r="L119" s="81">
        <v>1.57</v>
      </c>
      <c r="M119" s="76">
        <v>5.73421090909091</v>
      </c>
      <c r="N119" s="82" t="s">
        <v>22</v>
      </c>
      <c r="O119" s="48" t="s">
        <v>37</v>
      </c>
    </row>
    <row r="120" ht="54" spans="1:15">
      <c r="A120" s="58">
        <v>118</v>
      </c>
      <c r="B120" s="54" t="s">
        <v>145</v>
      </c>
      <c r="C120" s="55" t="s">
        <v>16</v>
      </c>
      <c r="D120" s="56" t="s">
        <v>17</v>
      </c>
      <c r="E120" s="56" t="s">
        <v>18</v>
      </c>
      <c r="F120" s="56" t="s">
        <v>19</v>
      </c>
      <c r="G120" s="33" t="s">
        <v>89</v>
      </c>
      <c r="H120" s="57" t="s">
        <v>21</v>
      </c>
      <c r="I120" s="57">
        <v>4.5</v>
      </c>
      <c r="J120" s="57">
        <v>1</v>
      </c>
      <c r="K120" s="57">
        <f t="shared" si="9"/>
        <v>4.5</v>
      </c>
      <c r="L120" s="68">
        <v>8.35</v>
      </c>
      <c r="M120" s="69">
        <v>45.09</v>
      </c>
      <c r="N120" s="70" t="s">
        <v>22</v>
      </c>
      <c r="O120" s="48" t="s">
        <v>23</v>
      </c>
    </row>
    <row r="121" ht="54" spans="1:15">
      <c r="A121" s="58">
        <v>119</v>
      </c>
      <c r="B121" s="59"/>
      <c r="C121" s="30"/>
      <c r="D121" s="39" t="s">
        <v>24</v>
      </c>
      <c r="E121" s="39" t="s">
        <v>18</v>
      </c>
      <c r="F121" s="39" t="s">
        <v>19</v>
      </c>
      <c r="G121" s="33" t="s">
        <v>89</v>
      </c>
      <c r="H121" s="28" t="s">
        <v>21</v>
      </c>
      <c r="I121" s="28">
        <v>6.3</v>
      </c>
      <c r="J121" s="28">
        <v>1</v>
      </c>
      <c r="K121" s="28">
        <f t="shared" si="9"/>
        <v>6.3</v>
      </c>
      <c r="L121" s="71">
        <v>8.35</v>
      </c>
      <c r="M121" s="72">
        <v>63.126</v>
      </c>
      <c r="N121" s="73" t="s">
        <v>22</v>
      </c>
      <c r="O121" s="48" t="s">
        <v>23</v>
      </c>
    </row>
    <row r="122" ht="54" spans="1:15">
      <c r="A122" s="58">
        <v>120</v>
      </c>
      <c r="B122" s="59"/>
      <c r="C122" s="30"/>
      <c r="D122" s="39" t="s">
        <v>25</v>
      </c>
      <c r="E122" s="39" t="s">
        <v>18</v>
      </c>
      <c r="F122" s="39" t="s">
        <v>19</v>
      </c>
      <c r="G122" s="33" t="s">
        <v>89</v>
      </c>
      <c r="H122" s="28" t="s">
        <v>21</v>
      </c>
      <c r="I122" s="28">
        <v>1.2</v>
      </c>
      <c r="J122" s="28">
        <v>2</v>
      </c>
      <c r="K122" s="28">
        <f t="shared" si="9"/>
        <v>2.4</v>
      </c>
      <c r="L122" s="71">
        <v>8.35</v>
      </c>
      <c r="M122" s="72">
        <v>24.048</v>
      </c>
      <c r="N122" s="73" t="s">
        <v>22</v>
      </c>
      <c r="O122" s="48" t="s">
        <v>23</v>
      </c>
    </row>
    <row r="123" ht="54" spans="1:15">
      <c r="A123" s="58">
        <v>121</v>
      </c>
      <c r="B123" s="59"/>
      <c r="C123" s="30"/>
      <c r="D123" s="39" t="s">
        <v>26</v>
      </c>
      <c r="E123" s="39" t="s">
        <v>27</v>
      </c>
      <c r="F123" s="39" t="s">
        <v>47</v>
      </c>
      <c r="G123" s="33" t="s">
        <v>89</v>
      </c>
      <c r="H123" s="28" t="s">
        <v>21</v>
      </c>
      <c r="I123" s="28">
        <f>I122+0.1</f>
        <v>1.3</v>
      </c>
      <c r="J123" s="28">
        <v>5</v>
      </c>
      <c r="K123" s="28">
        <f t="shared" si="9"/>
        <v>6.5</v>
      </c>
      <c r="L123" s="71">
        <v>14.54</v>
      </c>
      <c r="M123" s="72">
        <v>113.412</v>
      </c>
      <c r="N123" s="73" t="s">
        <v>22</v>
      </c>
      <c r="O123" s="48" t="s">
        <v>23</v>
      </c>
    </row>
    <row r="124" ht="54" spans="1:15">
      <c r="A124" s="58">
        <v>122</v>
      </c>
      <c r="B124" s="59"/>
      <c r="C124" s="60"/>
      <c r="D124" s="39" t="s">
        <v>29</v>
      </c>
      <c r="E124" s="39" t="s">
        <v>30</v>
      </c>
      <c r="F124" s="39" t="s">
        <v>31</v>
      </c>
      <c r="G124" s="33" t="s">
        <v>89</v>
      </c>
      <c r="H124" s="28" t="s">
        <v>32</v>
      </c>
      <c r="I124" s="28">
        <v>3.38</v>
      </c>
      <c r="J124" s="28">
        <v>1</v>
      </c>
      <c r="K124" s="28">
        <v>3.38</v>
      </c>
      <c r="L124" s="71">
        <v>94.2</v>
      </c>
      <c r="M124" s="72">
        <v>382.0752</v>
      </c>
      <c r="N124" s="73" t="s">
        <v>22</v>
      </c>
      <c r="O124" s="48" t="s">
        <v>23</v>
      </c>
    </row>
    <row r="125" ht="67.5" spans="1:15">
      <c r="A125" s="58">
        <v>123</v>
      </c>
      <c r="B125" s="59"/>
      <c r="C125" s="61" t="s">
        <v>33</v>
      </c>
      <c r="D125" s="39" t="s">
        <v>34</v>
      </c>
      <c r="E125" s="39" t="s">
        <v>18</v>
      </c>
      <c r="F125" s="39" t="s">
        <v>35</v>
      </c>
      <c r="G125" s="33" t="s">
        <v>36</v>
      </c>
      <c r="H125" s="28" t="s">
        <v>21</v>
      </c>
      <c r="I125" s="28">
        <v>1.238</v>
      </c>
      <c r="J125" s="28">
        <v>11</v>
      </c>
      <c r="K125" s="28">
        <f t="shared" ref="K125:K136" si="10">I125*J125</f>
        <v>13.618</v>
      </c>
      <c r="L125" s="71">
        <v>3.77</v>
      </c>
      <c r="M125" s="74">
        <v>12.3215664</v>
      </c>
      <c r="N125" s="73" t="s">
        <v>22</v>
      </c>
      <c r="O125" s="48" t="s">
        <v>37</v>
      </c>
    </row>
    <row r="126" ht="67.5" spans="1:15">
      <c r="A126" s="58">
        <v>124</v>
      </c>
      <c r="B126" s="59"/>
      <c r="C126" s="30"/>
      <c r="D126" s="39" t="s">
        <v>38</v>
      </c>
      <c r="E126" s="39" t="s">
        <v>39</v>
      </c>
      <c r="F126" s="39" t="s">
        <v>40</v>
      </c>
      <c r="G126" s="33" t="s">
        <v>36</v>
      </c>
      <c r="H126" s="28" t="s">
        <v>21</v>
      </c>
      <c r="I126" s="28">
        <f>I121+I122*2</f>
        <v>8.7</v>
      </c>
      <c r="J126" s="28">
        <v>1</v>
      </c>
      <c r="K126" s="28">
        <f t="shared" si="10"/>
        <v>8.7</v>
      </c>
      <c r="L126" s="71">
        <v>3.84</v>
      </c>
      <c r="M126" s="74">
        <v>8.01792</v>
      </c>
      <c r="N126" s="73" t="s">
        <v>22</v>
      </c>
      <c r="O126" s="48" t="s">
        <v>37</v>
      </c>
    </row>
    <row r="127" ht="67.5" spans="1:15">
      <c r="A127" s="58">
        <v>125</v>
      </c>
      <c r="B127" s="59"/>
      <c r="C127" s="30"/>
      <c r="D127" s="39" t="s">
        <v>41</v>
      </c>
      <c r="E127" s="39" t="s">
        <v>42</v>
      </c>
      <c r="F127" s="39" t="s">
        <v>43</v>
      </c>
      <c r="G127" s="33" t="s">
        <v>36</v>
      </c>
      <c r="H127" s="28" t="s">
        <v>21</v>
      </c>
      <c r="I127" s="28">
        <f>I126</f>
        <v>8.7</v>
      </c>
      <c r="J127" s="28">
        <v>2</v>
      </c>
      <c r="K127" s="28">
        <f t="shared" si="10"/>
        <v>17.4</v>
      </c>
      <c r="L127" s="71">
        <v>0.94</v>
      </c>
      <c r="M127" s="74">
        <v>3.92544</v>
      </c>
      <c r="N127" s="73" t="s">
        <v>22</v>
      </c>
      <c r="O127" s="48" t="s">
        <v>37</v>
      </c>
    </row>
    <row r="128" ht="67.5" spans="1:15">
      <c r="A128" s="58">
        <v>126</v>
      </c>
      <c r="B128" s="59"/>
      <c r="C128" s="30"/>
      <c r="D128" s="62" t="s">
        <v>44</v>
      </c>
      <c r="E128" s="62" t="s">
        <v>42</v>
      </c>
      <c r="F128" s="62" t="s">
        <v>45</v>
      </c>
      <c r="G128" s="33" t="s">
        <v>36</v>
      </c>
      <c r="H128" s="61" t="s">
        <v>21</v>
      </c>
      <c r="I128" s="61">
        <f>I126</f>
        <v>8.7</v>
      </c>
      <c r="J128" s="61">
        <v>1</v>
      </c>
      <c r="K128" s="61">
        <f t="shared" si="10"/>
        <v>8.7</v>
      </c>
      <c r="L128" s="75">
        <v>3.92</v>
      </c>
      <c r="M128" s="76">
        <v>8.18496</v>
      </c>
      <c r="N128" s="77" t="s">
        <v>22</v>
      </c>
      <c r="O128" s="48" t="s">
        <v>37</v>
      </c>
    </row>
    <row r="129" ht="67.5" spans="1:15">
      <c r="A129" s="58">
        <v>127</v>
      </c>
      <c r="B129" s="59"/>
      <c r="C129" s="28" t="s">
        <v>48</v>
      </c>
      <c r="D129" s="39" t="s">
        <v>49</v>
      </c>
      <c r="E129" s="39" t="s">
        <v>18</v>
      </c>
      <c r="F129" s="39" t="s">
        <v>57</v>
      </c>
      <c r="G129" s="33" t="s">
        <v>36</v>
      </c>
      <c r="H129" s="28" t="s">
        <v>21</v>
      </c>
      <c r="I129" s="28">
        <v>7.1</v>
      </c>
      <c r="J129" s="28">
        <v>2</v>
      </c>
      <c r="K129" s="28">
        <f t="shared" si="10"/>
        <v>14.2</v>
      </c>
      <c r="L129" s="71">
        <v>3.77</v>
      </c>
      <c r="M129" s="74">
        <v>12.84816</v>
      </c>
      <c r="N129" s="73" t="s">
        <v>22</v>
      </c>
      <c r="O129" s="48" t="s">
        <v>37</v>
      </c>
    </row>
    <row r="130" ht="67.5" spans="1:15">
      <c r="A130" s="58">
        <v>128</v>
      </c>
      <c r="B130" s="59"/>
      <c r="C130" s="28"/>
      <c r="D130" s="39" t="s">
        <v>50</v>
      </c>
      <c r="E130" s="39" t="s">
        <v>51</v>
      </c>
      <c r="F130" s="39" t="s">
        <v>52</v>
      </c>
      <c r="G130" s="33" t="s">
        <v>36</v>
      </c>
      <c r="H130" s="28" t="s">
        <v>21</v>
      </c>
      <c r="I130" s="28">
        <v>0.5</v>
      </c>
      <c r="J130" s="78">
        <f>I129/0.3</f>
        <v>23.6666666666667</v>
      </c>
      <c r="K130" s="79">
        <f t="shared" si="10"/>
        <v>11.8333333333333</v>
      </c>
      <c r="L130" s="71">
        <v>2.47</v>
      </c>
      <c r="M130" s="74">
        <v>7.0148</v>
      </c>
      <c r="N130" s="73" t="s">
        <v>22</v>
      </c>
      <c r="O130" s="48" t="s">
        <v>37</v>
      </c>
    </row>
    <row r="131" ht="67.5" spans="1:15">
      <c r="A131" s="58">
        <v>129</v>
      </c>
      <c r="B131" s="59"/>
      <c r="C131" s="28"/>
      <c r="D131" s="39" t="s">
        <v>53</v>
      </c>
      <c r="E131" s="39" t="s">
        <v>42</v>
      </c>
      <c r="F131" s="39" t="s">
        <v>43</v>
      </c>
      <c r="G131" s="33" t="s">
        <v>36</v>
      </c>
      <c r="H131" s="28" t="s">
        <v>21</v>
      </c>
      <c r="I131" s="28">
        <f>I129-2</f>
        <v>5.1</v>
      </c>
      <c r="J131" s="28">
        <v>5</v>
      </c>
      <c r="K131" s="28">
        <f t="shared" si="10"/>
        <v>25.5</v>
      </c>
      <c r="L131" s="71">
        <v>0.94</v>
      </c>
      <c r="M131" s="74">
        <v>5.7528</v>
      </c>
      <c r="N131" s="73" t="s">
        <v>22</v>
      </c>
      <c r="O131" s="48" t="s">
        <v>37</v>
      </c>
    </row>
    <row r="132" ht="68.25" spans="1:15">
      <c r="A132" s="58">
        <v>130</v>
      </c>
      <c r="B132" s="63"/>
      <c r="C132" s="64"/>
      <c r="D132" s="65" t="s">
        <v>54</v>
      </c>
      <c r="E132" s="65" t="s">
        <v>42</v>
      </c>
      <c r="F132" s="65" t="s">
        <v>55</v>
      </c>
      <c r="G132" s="33" t="s">
        <v>36</v>
      </c>
      <c r="H132" s="64" t="s">
        <v>21</v>
      </c>
      <c r="I132" s="64">
        <v>1.8</v>
      </c>
      <c r="J132" s="80">
        <f>I131/0.55+1</f>
        <v>10.2727272727273</v>
      </c>
      <c r="K132" s="80">
        <f t="shared" si="10"/>
        <v>18.4909090909091</v>
      </c>
      <c r="L132" s="81">
        <v>1.57</v>
      </c>
      <c r="M132" s="76">
        <v>6.96737454545455</v>
      </c>
      <c r="N132" s="82" t="s">
        <v>22</v>
      </c>
      <c r="O132" s="48" t="s">
        <v>37</v>
      </c>
    </row>
    <row r="133" ht="54" spans="1:15">
      <c r="A133" s="58">
        <v>131</v>
      </c>
      <c r="B133" s="54" t="s">
        <v>146</v>
      </c>
      <c r="C133" s="55" t="s">
        <v>16</v>
      </c>
      <c r="D133" s="56" t="s">
        <v>17</v>
      </c>
      <c r="E133" s="56" t="s">
        <v>18</v>
      </c>
      <c r="F133" s="56" t="s">
        <v>19</v>
      </c>
      <c r="G133" s="33" t="s">
        <v>89</v>
      </c>
      <c r="H133" s="57" t="s">
        <v>21</v>
      </c>
      <c r="I133" s="57">
        <v>1.9</v>
      </c>
      <c r="J133" s="57">
        <v>1</v>
      </c>
      <c r="K133" s="57">
        <f t="shared" si="10"/>
        <v>1.9</v>
      </c>
      <c r="L133" s="68">
        <v>8.35</v>
      </c>
      <c r="M133" s="69">
        <v>19.038</v>
      </c>
      <c r="N133" s="70" t="s">
        <v>22</v>
      </c>
      <c r="O133" s="48" t="s">
        <v>23</v>
      </c>
    </row>
    <row r="134" ht="54" spans="1:15">
      <c r="A134" s="58">
        <v>132</v>
      </c>
      <c r="B134" s="59"/>
      <c r="C134" s="30"/>
      <c r="D134" s="39" t="s">
        <v>24</v>
      </c>
      <c r="E134" s="39" t="s">
        <v>18</v>
      </c>
      <c r="F134" s="39" t="s">
        <v>19</v>
      </c>
      <c r="G134" s="33" t="s">
        <v>89</v>
      </c>
      <c r="H134" s="28" t="s">
        <v>21</v>
      </c>
      <c r="I134" s="28">
        <v>2.6</v>
      </c>
      <c r="J134" s="28">
        <v>1</v>
      </c>
      <c r="K134" s="28">
        <f t="shared" si="10"/>
        <v>2.6</v>
      </c>
      <c r="L134" s="71">
        <v>8.35</v>
      </c>
      <c r="M134" s="72">
        <v>26.052</v>
      </c>
      <c r="N134" s="73" t="s">
        <v>22</v>
      </c>
      <c r="O134" s="48" t="s">
        <v>23</v>
      </c>
    </row>
    <row r="135" ht="54" spans="1:15">
      <c r="A135" s="58">
        <v>133</v>
      </c>
      <c r="B135" s="59"/>
      <c r="C135" s="30"/>
      <c r="D135" s="39" t="s">
        <v>25</v>
      </c>
      <c r="E135" s="39" t="s">
        <v>18</v>
      </c>
      <c r="F135" s="39" t="s">
        <v>19</v>
      </c>
      <c r="G135" s="33" t="s">
        <v>89</v>
      </c>
      <c r="H135" s="28" t="s">
        <v>21</v>
      </c>
      <c r="I135" s="28">
        <v>1.2</v>
      </c>
      <c r="J135" s="28">
        <v>2</v>
      </c>
      <c r="K135" s="28">
        <f t="shared" si="10"/>
        <v>2.4</v>
      </c>
      <c r="L135" s="71">
        <v>8.35</v>
      </c>
      <c r="M135" s="72">
        <v>24.048</v>
      </c>
      <c r="N135" s="73" t="s">
        <v>22</v>
      </c>
      <c r="O135" s="48" t="s">
        <v>23</v>
      </c>
    </row>
    <row r="136" ht="67.5" spans="1:15">
      <c r="A136" s="58">
        <v>134</v>
      </c>
      <c r="B136" s="59"/>
      <c r="C136" s="30"/>
      <c r="D136" s="39" t="s">
        <v>26</v>
      </c>
      <c r="E136" s="39" t="s">
        <v>27</v>
      </c>
      <c r="F136" s="39" t="s">
        <v>47</v>
      </c>
      <c r="G136" s="33" t="s">
        <v>36</v>
      </c>
      <c r="H136" s="28" t="s">
        <v>21</v>
      </c>
      <c r="I136" s="28">
        <f>I135+0.1</f>
        <v>1.3</v>
      </c>
      <c r="J136" s="28">
        <v>2</v>
      </c>
      <c r="K136" s="28">
        <f t="shared" si="10"/>
        <v>2.6</v>
      </c>
      <c r="L136" s="71">
        <v>14.54</v>
      </c>
      <c r="M136" s="72">
        <v>45.3648</v>
      </c>
      <c r="N136" s="73" t="s">
        <v>22</v>
      </c>
      <c r="O136" s="48" t="s">
        <v>37</v>
      </c>
    </row>
    <row r="137" ht="54" spans="1:15">
      <c r="A137" s="58">
        <v>135</v>
      </c>
      <c r="B137" s="59"/>
      <c r="C137" s="60"/>
      <c r="D137" s="39" t="s">
        <v>29</v>
      </c>
      <c r="E137" s="39" t="s">
        <v>30</v>
      </c>
      <c r="F137" s="39" t="s">
        <v>31</v>
      </c>
      <c r="G137" s="33" t="s">
        <v>89</v>
      </c>
      <c r="H137" s="28" t="s">
        <v>32</v>
      </c>
      <c r="I137" s="28">
        <v>3.38</v>
      </c>
      <c r="J137" s="28">
        <v>1</v>
      </c>
      <c r="K137" s="28">
        <v>3.38</v>
      </c>
      <c r="L137" s="71">
        <v>94.2</v>
      </c>
      <c r="M137" s="72">
        <v>382.0752</v>
      </c>
      <c r="N137" s="73" t="s">
        <v>22</v>
      </c>
      <c r="O137" s="48" t="s">
        <v>23</v>
      </c>
    </row>
    <row r="138" ht="67.5" spans="1:15">
      <c r="A138" s="58">
        <v>136</v>
      </c>
      <c r="B138" s="59"/>
      <c r="C138" s="61" t="s">
        <v>33</v>
      </c>
      <c r="D138" s="39" t="s">
        <v>34</v>
      </c>
      <c r="E138" s="39" t="s">
        <v>18</v>
      </c>
      <c r="F138" s="39" t="s">
        <v>35</v>
      </c>
      <c r="G138" s="33" t="s">
        <v>36</v>
      </c>
      <c r="H138" s="28" t="s">
        <v>21</v>
      </c>
      <c r="I138" s="28">
        <v>1.238</v>
      </c>
      <c r="J138" s="28">
        <v>8</v>
      </c>
      <c r="K138" s="28">
        <f t="shared" ref="K138:K149" si="11">I138*J138</f>
        <v>9.904</v>
      </c>
      <c r="L138" s="71">
        <v>3.77</v>
      </c>
      <c r="M138" s="74">
        <v>8.9611392</v>
      </c>
      <c r="N138" s="73" t="s">
        <v>22</v>
      </c>
      <c r="O138" s="48" t="s">
        <v>37</v>
      </c>
    </row>
    <row r="139" ht="67.5" spans="1:15">
      <c r="A139" s="58">
        <v>137</v>
      </c>
      <c r="B139" s="59"/>
      <c r="C139" s="30"/>
      <c r="D139" s="39" t="s">
        <v>38</v>
      </c>
      <c r="E139" s="39" t="s">
        <v>39</v>
      </c>
      <c r="F139" s="39" t="s">
        <v>40</v>
      </c>
      <c r="G139" s="33" t="s">
        <v>36</v>
      </c>
      <c r="H139" s="28" t="s">
        <v>21</v>
      </c>
      <c r="I139" s="28">
        <f>I134+I135*2</f>
        <v>5</v>
      </c>
      <c r="J139" s="28">
        <v>1</v>
      </c>
      <c r="K139" s="28">
        <f t="shared" si="11"/>
        <v>5</v>
      </c>
      <c r="L139" s="71">
        <v>3.84</v>
      </c>
      <c r="M139" s="74">
        <v>4.608</v>
      </c>
      <c r="N139" s="73" t="s">
        <v>22</v>
      </c>
      <c r="O139" s="48" t="s">
        <v>37</v>
      </c>
    </row>
    <row r="140" ht="67.5" spans="1:15">
      <c r="A140" s="58">
        <v>138</v>
      </c>
      <c r="B140" s="59"/>
      <c r="C140" s="30"/>
      <c r="D140" s="39" t="s">
        <v>41</v>
      </c>
      <c r="E140" s="39" t="s">
        <v>42</v>
      </c>
      <c r="F140" s="39" t="s">
        <v>43</v>
      </c>
      <c r="G140" s="33" t="s">
        <v>36</v>
      </c>
      <c r="H140" s="28" t="s">
        <v>21</v>
      </c>
      <c r="I140" s="28">
        <f>I139</f>
        <v>5</v>
      </c>
      <c r="J140" s="28">
        <v>2</v>
      </c>
      <c r="K140" s="28">
        <f t="shared" si="11"/>
        <v>10</v>
      </c>
      <c r="L140" s="71">
        <v>0.94</v>
      </c>
      <c r="M140" s="74">
        <v>2.256</v>
      </c>
      <c r="N140" s="73" t="s">
        <v>22</v>
      </c>
      <c r="O140" s="48" t="s">
        <v>37</v>
      </c>
    </row>
    <row r="141" ht="67.5" spans="1:15">
      <c r="A141" s="58">
        <v>139</v>
      </c>
      <c r="B141" s="59"/>
      <c r="C141" s="30"/>
      <c r="D141" s="62" t="s">
        <v>44</v>
      </c>
      <c r="E141" s="62" t="s">
        <v>42</v>
      </c>
      <c r="F141" s="62" t="s">
        <v>45</v>
      </c>
      <c r="G141" s="33" t="s">
        <v>36</v>
      </c>
      <c r="H141" s="61" t="s">
        <v>21</v>
      </c>
      <c r="I141" s="61">
        <f>I139</f>
        <v>5</v>
      </c>
      <c r="J141" s="61">
        <v>1</v>
      </c>
      <c r="K141" s="61">
        <f t="shared" si="11"/>
        <v>5</v>
      </c>
      <c r="L141" s="75">
        <v>3.92</v>
      </c>
      <c r="M141" s="76">
        <v>4.704</v>
      </c>
      <c r="N141" s="77" t="s">
        <v>22</v>
      </c>
      <c r="O141" s="48" t="s">
        <v>37</v>
      </c>
    </row>
    <row r="142" ht="67.5" spans="1:15">
      <c r="A142" s="58">
        <v>140</v>
      </c>
      <c r="B142" s="59"/>
      <c r="C142" s="28" t="s">
        <v>48</v>
      </c>
      <c r="D142" s="39" t="s">
        <v>49</v>
      </c>
      <c r="E142" s="39" t="s">
        <v>18</v>
      </c>
      <c r="F142" s="39" t="s">
        <v>57</v>
      </c>
      <c r="G142" s="33" t="s">
        <v>36</v>
      </c>
      <c r="H142" s="28" t="s">
        <v>21</v>
      </c>
      <c r="I142" s="28">
        <v>5.5</v>
      </c>
      <c r="J142" s="28">
        <v>2</v>
      </c>
      <c r="K142" s="28">
        <f t="shared" si="11"/>
        <v>11</v>
      </c>
      <c r="L142" s="71">
        <v>3.77</v>
      </c>
      <c r="M142" s="74">
        <v>9.9528</v>
      </c>
      <c r="N142" s="73" t="s">
        <v>22</v>
      </c>
      <c r="O142" s="48" t="s">
        <v>37</v>
      </c>
    </row>
    <row r="143" ht="67.5" spans="1:15">
      <c r="A143" s="58">
        <v>141</v>
      </c>
      <c r="B143" s="59"/>
      <c r="C143" s="28"/>
      <c r="D143" s="39" t="s">
        <v>50</v>
      </c>
      <c r="E143" s="39" t="s">
        <v>51</v>
      </c>
      <c r="F143" s="39" t="s">
        <v>52</v>
      </c>
      <c r="G143" s="33" t="s">
        <v>36</v>
      </c>
      <c r="H143" s="28" t="s">
        <v>21</v>
      </c>
      <c r="I143" s="28">
        <v>0.5</v>
      </c>
      <c r="J143" s="78">
        <f>I142/0.3</f>
        <v>18.3333333333333</v>
      </c>
      <c r="K143" s="79">
        <f t="shared" si="11"/>
        <v>9.16666666666667</v>
      </c>
      <c r="L143" s="71">
        <v>2.47</v>
      </c>
      <c r="M143" s="74">
        <v>5.434</v>
      </c>
      <c r="N143" s="73" t="s">
        <v>22</v>
      </c>
      <c r="O143" s="48" t="s">
        <v>37</v>
      </c>
    </row>
    <row r="144" ht="67.5" spans="1:15">
      <c r="A144" s="58">
        <v>142</v>
      </c>
      <c r="B144" s="59"/>
      <c r="C144" s="28"/>
      <c r="D144" s="39" t="s">
        <v>53</v>
      </c>
      <c r="E144" s="39" t="s">
        <v>42</v>
      </c>
      <c r="F144" s="39" t="s">
        <v>43</v>
      </c>
      <c r="G144" s="33" t="s">
        <v>36</v>
      </c>
      <c r="H144" s="28" t="s">
        <v>21</v>
      </c>
      <c r="I144" s="28">
        <f>I142-2</f>
        <v>3.5</v>
      </c>
      <c r="J144" s="28">
        <v>5</v>
      </c>
      <c r="K144" s="28">
        <f t="shared" si="11"/>
        <v>17.5</v>
      </c>
      <c r="L144" s="71">
        <v>0.94</v>
      </c>
      <c r="M144" s="74">
        <v>3.948</v>
      </c>
      <c r="N144" s="73" t="s">
        <v>22</v>
      </c>
      <c r="O144" s="48" t="s">
        <v>37</v>
      </c>
    </row>
    <row r="145" ht="68.25" spans="1:15">
      <c r="A145" s="58">
        <v>143</v>
      </c>
      <c r="B145" s="63"/>
      <c r="C145" s="64"/>
      <c r="D145" s="65" t="s">
        <v>54</v>
      </c>
      <c r="E145" s="65" t="s">
        <v>42</v>
      </c>
      <c r="F145" s="65" t="s">
        <v>55</v>
      </c>
      <c r="G145" s="33" t="s">
        <v>36</v>
      </c>
      <c r="H145" s="64" t="s">
        <v>21</v>
      </c>
      <c r="I145" s="64">
        <v>1.8</v>
      </c>
      <c r="J145" s="80">
        <f>I144/0.55+1</f>
        <v>7.36363636363636</v>
      </c>
      <c r="K145" s="80">
        <f t="shared" si="11"/>
        <v>13.2545454545455</v>
      </c>
      <c r="L145" s="81">
        <v>1.57</v>
      </c>
      <c r="M145" s="76">
        <v>4.99431272727273</v>
      </c>
      <c r="N145" s="82" t="s">
        <v>22</v>
      </c>
      <c r="O145" s="48" t="s">
        <v>37</v>
      </c>
    </row>
    <row r="146" ht="54" spans="1:15">
      <c r="A146" s="58">
        <v>144</v>
      </c>
      <c r="B146" s="54" t="s">
        <v>147</v>
      </c>
      <c r="C146" s="55" t="s">
        <v>16</v>
      </c>
      <c r="D146" s="56" t="s">
        <v>17</v>
      </c>
      <c r="E146" s="56" t="s">
        <v>18</v>
      </c>
      <c r="F146" s="56" t="s">
        <v>19</v>
      </c>
      <c r="G146" s="33" t="s">
        <v>89</v>
      </c>
      <c r="H146" s="57" t="s">
        <v>21</v>
      </c>
      <c r="I146" s="57">
        <v>5.6</v>
      </c>
      <c r="J146" s="57">
        <v>1</v>
      </c>
      <c r="K146" s="57">
        <f t="shared" si="11"/>
        <v>5.6</v>
      </c>
      <c r="L146" s="68">
        <v>8.35</v>
      </c>
      <c r="M146" s="69">
        <v>56.112</v>
      </c>
      <c r="N146" s="70" t="s">
        <v>22</v>
      </c>
      <c r="O146" s="48" t="s">
        <v>23</v>
      </c>
    </row>
    <row r="147" ht="54" spans="1:15">
      <c r="A147" s="58">
        <v>145</v>
      </c>
      <c r="B147" s="59"/>
      <c r="C147" s="30"/>
      <c r="D147" s="39" t="s">
        <v>24</v>
      </c>
      <c r="E147" s="39" t="s">
        <v>18</v>
      </c>
      <c r="F147" s="39" t="s">
        <v>19</v>
      </c>
      <c r="G147" s="33" t="s">
        <v>89</v>
      </c>
      <c r="H147" s="28" t="s">
        <v>21</v>
      </c>
      <c r="I147" s="28">
        <v>7.8</v>
      </c>
      <c r="J147" s="28">
        <v>1</v>
      </c>
      <c r="K147" s="28">
        <f t="shared" si="11"/>
        <v>7.8</v>
      </c>
      <c r="L147" s="71">
        <v>8.35</v>
      </c>
      <c r="M147" s="72">
        <v>78.156</v>
      </c>
      <c r="N147" s="73" t="s">
        <v>22</v>
      </c>
      <c r="O147" s="48" t="s">
        <v>23</v>
      </c>
    </row>
    <row r="148" ht="54" spans="1:15">
      <c r="A148" s="58">
        <v>146</v>
      </c>
      <c r="B148" s="59"/>
      <c r="C148" s="30"/>
      <c r="D148" s="39" t="s">
        <v>25</v>
      </c>
      <c r="E148" s="39" t="s">
        <v>18</v>
      </c>
      <c r="F148" s="39" t="s">
        <v>19</v>
      </c>
      <c r="G148" s="33" t="s">
        <v>89</v>
      </c>
      <c r="H148" s="28" t="s">
        <v>21</v>
      </c>
      <c r="I148" s="28">
        <v>1.2</v>
      </c>
      <c r="J148" s="28">
        <v>2</v>
      </c>
      <c r="K148" s="28">
        <f t="shared" si="11"/>
        <v>2.4</v>
      </c>
      <c r="L148" s="71">
        <v>8.35</v>
      </c>
      <c r="M148" s="72">
        <v>24.048</v>
      </c>
      <c r="N148" s="73" t="s">
        <v>22</v>
      </c>
      <c r="O148" s="48" t="s">
        <v>23</v>
      </c>
    </row>
    <row r="149" ht="67.5" spans="1:15">
      <c r="A149" s="58">
        <v>147</v>
      </c>
      <c r="B149" s="59"/>
      <c r="C149" s="30"/>
      <c r="D149" s="39" t="s">
        <v>26</v>
      </c>
      <c r="E149" s="39" t="s">
        <v>27</v>
      </c>
      <c r="F149" s="39" t="s">
        <v>47</v>
      </c>
      <c r="G149" s="33" t="s">
        <v>36</v>
      </c>
      <c r="H149" s="28" t="s">
        <v>21</v>
      </c>
      <c r="I149" s="28">
        <f>I148+0.1</f>
        <v>1.3</v>
      </c>
      <c r="J149" s="28">
        <v>7</v>
      </c>
      <c r="K149" s="28">
        <f t="shared" si="11"/>
        <v>9.1</v>
      </c>
      <c r="L149" s="71">
        <v>14.54</v>
      </c>
      <c r="M149" s="72">
        <v>158.7768</v>
      </c>
      <c r="N149" s="73" t="s">
        <v>22</v>
      </c>
      <c r="O149" s="48" t="s">
        <v>37</v>
      </c>
    </row>
    <row r="150" ht="54" spans="1:15">
      <c r="A150" s="58">
        <v>148</v>
      </c>
      <c r="B150" s="59"/>
      <c r="C150" s="60"/>
      <c r="D150" s="39" t="s">
        <v>29</v>
      </c>
      <c r="E150" s="39" t="s">
        <v>30</v>
      </c>
      <c r="F150" s="39" t="s">
        <v>31</v>
      </c>
      <c r="G150" s="33" t="s">
        <v>89</v>
      </c>
      <c r="H150" s="28" t="s">
        <v>32</v>
      </c>
      <c r="I150" s="28">
        <v>3.38</v>
      </c>
      <c r="J150" s="28">
        <v>1</v>
      </c>
      <c r="K150" s="28">
        <v>3.38</v>
      </c>
      <c r="L150" s="71">
        <v>94.2</v>
      </c>
      <c r="M150" s="72">
        <v>382.0752</v>
      </c>
      <c r="N150" s="73" t="s">
        <v>22</v>
      </c>
      <c r="O150" s="48" t="s">
        <v>23</v>
      </c>
    </row>
    <row r="151" ht="67.5" spans="1:15">
      <c r="A151" s="58">
        <v>149</v>
      </c>
      <c r="B151" s="59"/>
      <c r="C151" s="61" t="s">
        <v>33</v>
      </c>
      <c r="D151" s="39" t="s">
        <v>34</v>
      </c>
      <c r="E151" s="39" t="s">
        <v>18</v>
      </c>
      <c r="F151" s="39" t="s">
        <v>35</v>
      </c>
      <c r="G151" s="33" t="s">
        <v>36</v>
      </c>
      <c r="H151" s="28" t="s">
        <v>21</v>
      </c>
      <c r="I151" s="28">
        <v>1.238</v>
      </c>
      <c r="J151" s="28">
        <v>13</v>
      </c>
      <c r="K151" s="28">
        <f t="shared" ref="K151:K162" si="12">I151*J151</f>
        <v>16.094</v>
      </c>
      <c r="L151" s="71">
        <v>3.77</v>
      </c>
      <c r="M151" s="74">
        <v>14.5618512</v>
      </c>
      <c r="N151" s="73" t="s">
        <v>22</v>
      </c>
      <c r="O151" s="48" t="s">
        <v>37</v>
      </c>
    </row>
    <row r="152" ht="67.5" spans="1:15">
      <c r="A152" s="58">
        <v>150</v>
      </c>
      <c r="B152" s="59"/>
      <c r="C152" s="30"/>
      <c r="D152" s="39" t="s">
        <v>38</v>
      </c>
      <c r="E152" s="39" t="s">
        <v>39</v>
      </c>
      <c r="F152" s="39" t="s">
        <v>40</v>
      </c>
      <c r="G152" s="33" t="s">
        <v>36</v>
      </c>
      <c r="H152" s="28" t="s">
        <v>21</v>
      </c>
      <c r="I152" s="28">
        <f>I147+I148*2</f>
        <v>10.2</v>
      </c>
      <c r="J152" s="28">
        <v>1</v>
      </c>
      <c r="K152" s="28">
        <f t="shared" si="12"/>
        <v>10.2</v>
      </c>
      <c r="L152" s="71">
        <v>3.84</v>
      </c>
      <c r="M152" s="74">
        <v>9.40032</v>
      </c>
      <c r="N152" s="73" t="s">
        <v>22</v>
      </c>
      <c r="O152" s="48" t="s">
        <v>37</v>
      </c>
    </row>
    <row r="153" ht="67.5" spans="1:15">
      <c r="A153" s="58">
        <v>151</v>
      </c>
      <c r="B153" s="59"/>
      <c r="C153" s="30"/>
      <c r="D153" s="39" t="s">
        <v>41</v>
      </c>
      <c r="E153" s="39" t="s">
        <v>42</v>
      </c>
      <c r="F153" s="39" t="s">
        <v>43</v>
      </c>
      <c r="G153" s="33" t="s">
        <v>36</v>
      </c>
      <c r="H153" s="28" t="s">
        <v>21</v>
      </c>
      <c r="I153" s="28">
        <f>I152</f>
        <v>10.2</v>
      </c>
      <c r="J153" s="28">
        <v>2</v>
      </c>
      <c r="K153" s="28">
        <f t="shared" si="12"/>
        <v>20.4</v>
      </c>
      <c r="L153" s="71">
        <v>0.94</v>
      </c>
      <c r="M153" s="74">
        <v>4.60224</v>
      </c>
      <c r="N153" s="73" t="s">
        <v>22</v>
      </c>
      <c r="O153" s="48" t="s">
        <v>37</v>
      </c>
    </row>
    <row r="154" ht="67.5" spans="1:15">
      <c r="A154" s="58">
        <v>152</v>
      </c>
      <c r="B154" s="59"/>
      <c r="C154" s="30"/>
      <c r="D154" s="62" t="s">
        <v>44</v>
      </c>
      <c r="E154" s="62" t="s">
        <v>42</v>
      </c>
      <c r="F154" s="62" t="s">
        <v>45</v>
      </c>
      <c r="G154" s="33" t="s">
        <v>36</v>
      </c>
      <c r="H154" s="61" t="s">
        <v>21</v>
      </c>
      <c r="I154" s="61">
        <f>I152</f>
        <v>10.2</v>
      </c>
      <c r="J154" s="61">
        <v>1</v>
      </c>
      <c r="K154" s="61">
        <f t="shared" si="12"/>
        <v>10.2</v>
      </c>
      <c r="L154" s="75">
        <v>3.92</v>
      </c>
      <c r="M154" s="76">
        <v>9.59616</v>
      </c>
      <c r="N154" s="77" t="s">
        <v>22</v>
      </c>
      <c r="O154" s="48" t="s">
        <v>37</v>
      </c>
    </row>
    <row r="155" ht="67.5" spans="1:15">
      <c r="A155" s="58">
        <v>153</v>
      </c>
      <c r="B155" s="59"/>
      <c r="C155" s="28" t="s">
        <v>48</v>
      </c>
      <c r="D155" s="39" t="s">
        <v>49</v>
      </c>
      <c r="E155" s="39" t="s">
        <v>18</v>
      </c>
      <c r="F155" s="39" t="s">
        <v>57</v>
      </c>
      <c r="G155" s="33" t="s">
        <v>36</v>
      </c>
      <c r="H155" s="28" t="s">
        <v>21</v>
      </c>
      <c r="I155" s="28">
        <v>5.3</v>
      </c>
      <c r="J155" s="28">
        <v>2</v>
      </c>
      <c r="K155" s="28">
        <f t="shared" si="12"/>
        <v>10.6</v>
      </c>
      <c r="L155" s="71">
        <v>3.77</v>
      </c>
      <c r="M155" s="74">
        <v>9.59088</v>
      </c>
      <c r="N155" s="73" t="s">
        <v>22</v>
      </c>
      <c r="O155" s="48" t="s">
        <v>37</v>
      </c>
    </row>
    <row r="156" ht="67.5" spans="1:15">
      <c r="A156" s="58">
        <v>154</v>
      </c>
      <c r="B156" s="59"/>
      <c r="C156" s="28"/>
      <c r="D156" s="39" t="s">
        <v>50</v>
      </c>
      <c r="E156" s="39" t="s">
        <v>51</v>
      </c>
      <c r="F156" s="39" t="s">
        <v>52</v>
      </c>
      <c r="G156" s="33" t="s">
        <v>36</v>
      </c>
      <c r="H156" s="28" t="s">
        <v>21</v>
      </c>
      <c r="I156" s="28">
        <v>0.5</v>
      </c>
      <c r="J156" s="78">
        <f>I155/0.3</f>
        <v>17.6666666666667</v>
      </c>
      <c r="K156" s="79">
        <f t="shared" si="12"/>
        <v>8.83333333333333</v>
      </c>
      <c r="L156" s="71">
        <v>2.47</v>
      </c>
      <c r="M156" s="74">
        <v>5.2364</v>
      </c>
      <c r="N156" s="73" t="s">
        <v>22</v>
      </c>
      <c r="O156" s="48" t="s">
        <v>37</v>
      </c>
    </row>
    <row r="157" ht="67.5" spans="1:15">
      <c r="A157" s="58">
        <v>155</v>
      </c>
      <c r="B157" s="59"/>
      <c r="C157" s="28"/>
      <c r="D157" s="39" t="s">
        <v>53</v>
      </c>
      <c r="E157" s="39" t="s">
        <v>42</v>
      </c>
      <c r="F157" s="39" t="s">
        <v>43</v>
      </c>
      <c r="G157" s="33" t="s">
        <v>36</v>
      </c>
      <c r="H157" s="28" t="s">
        <v>21</v>
      </c>
      <c r="I157" s="28">
        <f>I155-2</f>
        <v>3.3</v>
      </c>
      <c r="J157" s="28">
        <v>5</v>
      </c>
      <c r="K157" s="28">
        <f t="shared" si="12"/>
        <v>16.5</v>
      </c>
      <c r="L157" s="71">
        <v>0.94</v>
      </c>
      <c r="M157" s="74">
        <v>3.7224</v>
      </c>
      <c r="N157" s="73" t="s">
        <v>22</v>
      </c>
      <c r="O157" s="48" t="s">
        <v>37</v>
      </c>
    </row>
    <row r="158" ht="68.25" spans="1:15">
      <c r="A158" s="58">
        <v>156</v>
      </c>
      <c r="B158" s="63"/>
      <c r="C158" s="64"/>
      <c r="D158" s="65" t="s">
        <v>54</v>
      </c>
      <c r="E158" s="65" t="s">
        <v>42</v>
      </c>
      <c r="F158" s="65" t="s">
        <v>55</v>
      </c>
      <c r="G158" s="33" t="s">
        <v>36</v>
      </c>
      <c r="H158" s="64" t="s">
        <v>21</v>
      </c>
      <c r="I158" s="64">
        <v>1.8</v>
      </c>
      <c r="J158" s="80">
        <f>I157/0.55+1</f>
        <v>7</v>
      </c>
      <c r="K158" s="80">
        <f t="shared" si="12"/>
        <v>12.6</v>
      </c>
      <c r="L158" s="81">
        <v>1.57</v>
      </c>
      <c r="M158" s="76">
        <v>4.74768</v>
      </c>
      <c r="N158" s="82" t="s">
        <v>22</v>
      </c>
      <c r="O158" s="48" t="s">
        <v>37</v>
      </c>
    </row>
    <row r="159" ht="54" spans="1:15">
      <c r="A159" s="58">
        <v>157</v>
      </c>
      <c r="B159" s="54" t="s">
        <v>148</v>
      </c>
      <c r="C159" s="55" t="s">
        <v>16</v>
      </c>
      <c r="D159" s="56" t="s">
        <v>17</v>
      </c>
      <c r="E159" s="56" t="s">
        <v>18</v>
      </c>
      <c r="F159" s="56" t="s">
        <v>19</v>
      </c>
      <c r="G159" s="33" t="s">
        <v>89</v>
      </c>
      <c r="H159" s="57" t="s">
        <v>21</v>
      </c>
      <c r="I159" s="57">
        <v>10</v>
      </c>
      <c r="J159" s="57">
        <v>1</v>
      </c>
      <c r="K159" s="57">
        <f t="shared" si="12"/>
        <v>10</v>
      </c>
      <c r="L159" s="68">
        <v>8.35</v>
      </c>
      <c r="M159" s="69">
        <v>100.2</v>
      </c>
      <c r="N159" s="70" t="s">
        <v>22</v>
      </c>
      <c r="O159" s="48" t="s">
        <v>23</v>
      </c>
    </row>
    <row r="160" ht="54" spans="1:15">
      <c r="A160" s="58">
        <v>158</v>
      </c>
      <c r="B160" s="59"/>
      <c r="C160" s="30"/>
      <c r="D160" s="39" t="s">
        <v>24</v>
      </c>
      <c r="E160" s="39" t="s">
        <v>18</v>
      </c>
      <c r="F160" s="39" t="s">
        <v>19</v>
      </c>
      <c r="G160" s="33" t="s">
        <v>89</v>
      </c>
      <c r="H160" s="28" t="s">
        <v>21</v>
      </c>
      <c r="I160" s="28">
        <v>15</v>
      </c>
      <c r="J160" s="28">
        <v>1</v>
      </c>
      <c r="K160" s="28">
        <f t="shared" si="12"/>
        <v>15</v>
      </c>
      <c r="L160" s="71">
        <v>8.35</v>
      </c>
      <c r="M160" s="72">
        <v>150.3</v>
      </c>
      <c r="N160" s="73" t="s">
        <v>22</v>
      </c>
      <c r="O160" s="48" t="s">
        <v>23</v>
      </c>
    </row>
    <row r="161" ht="54" spans="1:15">
      <c r="A161" s="58">
        <v>159</v>
      </c>
      <c r="B161" s="59"/>
      <c r="C161" s="30"/>
      <c r="D161" s="39" t="s">
        <v>25</v>
      </c>
      <c r="E161" s="39" t="s">
        <v>18</v>
      </c>
      <c r="F161" s="39" t="s">
        <v>19</v>
      </c>
      <c r="G161" s="33" t="s">
        <v>89</v>
      </c>
      <c r="H161" s="28" t="s">
        <v>21</v>
      </c>
      <c r="I161" s="28">
        <v>1.2</v>
      </c>
      <c r="J161" s="28">
        <v>2</v>
      </c>
      <c r="K161" s="28">
        <f t="shared" si="12"/>
        <v>2.4</v>
      </c>
      <c r="L161" s="71">
        <v>8.35</v>
      </c>
      <c r="M161" s="72">
        <v>24.048</v>
      </c>
      <c r="N161" s="73" t="s">
        <v>22</v>
      </c>
      <c r="O161" s="48" t="s">
        <v>23</v>
      </c>
    </row>
    <row r="162" ht="67.5" spans="1:15">
      <c r="A162" s="58">
        <v>160</v>
      </c>
      <c r="B162" s="59"/>
      <c r="C162" s="30"/>
      <c r="D162" s="39" t="s">
        <v>26</v>
      </c>
      <c r="E162" s="39" t="s">
        <v>27</v>
      </c>
      <c r="F162" s="39" t="s">
        <v>47</v>
      </c>
      <c r="G162" s="33" t="s">
        <v>36</v>
      </c>
      <c r="H162" s="28" t="s">
        <v>21</v>
      </c>
      <c r="I162" s="28">
        <f>I161+0.1</f>
        <v>1.3</v>
      </c>
      <c r="J162" s="28">
        <v>12</v>
      </c>
      <c r="K162" s="28">
        <f t="shared" si="12"/>
        <v>15.6</v>
      </c>
      <c r="L162" s="71">
        <v>14.54</v>
      </c>
      <c r="M162" s="72">
        <v>272.1888</v>
      </c>
      <c r="N162" s="73" t="s">
        <v>22</v>
      </c>
      <c r="O162" s="48" t="s">
        <v>37</v>
      </c>
    </row>
    <row r="163" ht="54" spans="1:15">
      <c r="A163" s="58">
        <v>161</v>
      </c>
      <c r="B163" s="59"/>
      <c r="C163" s="60"/>
      <c r="D163" s="39" t="s">
        <v>29</v>
      </c>
      <c r="E163" s="39" t="s">
        <v>30</v>
      </c>
      <c r="F163" s="39" t="s">
        <v>31</v>
      </c>
      <c r="G163" s="33" t="s">
        <v>89</v>
      </c>
      <c r="H163" s="28" t="s">
        <v>32</v>
      </c>
      <c r="I163" s="28">
        <v>3.38</v>
      </c>
      <c r="J163" s="28">
        <v>1</v>
      </c>
      <c r="K163" s="28">
        <v>3.38</v>
      </c>
      <c r="L163" s="71">
        <v>94.2</v>
      </c>
      <c r="M163" s="72">
        <v>382.0752</v>
      </c>
      <c r="N163" s="73" t="s">
        <v>22</v>
      </c>
      <c r="O163" s="48" t="s">
        <v>23</v>
      </c>
    </row>
    <row r="164" ht="67.5" spans="1:15">
      <c r="A164" s="58">
        <v>162</v>
      </c>
      <c r="B164" s="59"/>
      <c r="C164" s="61" t="s">
        <v>33</v>
      </c>
      <c r="D164" s="39" t="s">
        <v>34</v>
      </c>
      <c r="E164" s="39" t="s">
        <v>18</v>
      </c>
      <c r="F164" s="39" t="s">
        <v>35</v>
      </c>
      <c r="G164" s="33" t="s">
        <v>36</v>
      </c>
      <c r="H164" s="28" t="s">
        <v>21</v>
      </c>
      <c r="I164" s="28">
        <v>1.238</v>
      </c>
      <c r="J164" s="28">
        <v>20</v>
      </c>
      <c r="K164" s="28">
        <f t="shared" ref="K164:K175" si="13">I164*J164</f>
        <v>24.76</v>
      </c>
      <c r="L164" s="71">
        <v>3.77</v>
      </c>
      <c r="M164" s="74">
        <v>22.402848</v>
      </c>
      <c r="N164" s="73" t="s">
        <v>22</v>
      </c>
      <c r="O164" s="48" t="s">
        <v>37</v>
      </c>
    </row>
    <row r="165" ht="67.5" spans="1:15">
      <c r="A165" s="58">
        <v>163</v>
      </c>
      <c r="B165" s="59"/>
      <c r="C165" s="30"/>
      <c r="D165" s="39" t="s">
        <v>38</v>
      </c>
      <c r="E165" s="39" t="s">
        <v>39</v>
      </c>
      <c r="F165" s="39" t="s">
        <v>40</v>
      </c>
      <c r="G165" s="33" t="s">
        <v>36</v>
      </c>
      <c r="H165" s="28" t="s">
        <v>21</v>
      </c>
      <c r="I165" s="28">
        <f>I160+I161*2</f>
        <v>17.4</v>
      </c>
      <c r="J165" s="28">
        <v>1</v>
      </c>
      <c r="K165" s="28">
        <f t="shared" si="13"/>
        <v>17.4</v>
      </c>
      <c r="L165" s="71">
        <v>3.84</v>
      </c>
      <c r="M165" s="74">
        <v>16.03584</v>
      </c>
      <c r="N165" s="73" t="s">
        <v>22</v>
      </c>
      <c r="O165" s="48" t="s">
        <v>37</v>
      </c>
    </row>
    <row r="166" ht="67.5" spans="1:15">
      <c r="A166" s="58">
        <v>164</v>
      </c>
      <c r="B166" s="59"/>
      <c r="C166" s="30"/>
      <c r="D166" s="39" t="s">
        <v>41</v>
      </c>
      <c r="E166" s="39" t="s">
        <v>42</v>
      </c>
      <c r="F166" s="39" t="s">
        <v>43</v>
      </c>
      <c r="G166" s="33" t="s">
        <v>36</v>
      </c>
      <c r="H166" s="28" t="s">
        <v>21</v>
      </c>
      <c r="I166" s="28">
        <f>I165</f>
        <v>17.4</v>
      </c>
      <c r="J166" s="28">
        <v>2</v>
      </c>
      <c r="K166" s="28">
        <f t="shared" si="13"/>
        <v>34.8</v>
      </c>
      <c r="L166" s="71">
        <v>0.94</v>
      </c>
      <c r="M166" s="74">
        <v>7.85088</v>
      </c>
      <c r="N166" s="73" t="s">
        <v>22</v>
      </c>
      <c r="O166" s="48" t="s">
        <v>37</v>
      </c>
    </row>
    <row r="167" ht="67.5" spans="1:15">
      <c r="A167" s="58">
        <v>165</v>
      </c>
      <c r="B167" s="59"/>
      <c r="C167" s="30"/>
      <c r="D167" s="62" t="s">
        <v>44</v>
      </c>
      <c r="E167" s="62" t="s">
        <v>42</v>
      </c>
      <c r="F167" s="62" t="s">
        <v>45</v>
      </c>
      <c r="G167" s="33" t="s">
        <v>36</v>
      </c>
      <c r="H167" s="61" t="s">
        <v>21</v>
      </c>
      <c r="I167" s="61">
        <f>I165</f>
        <v>17.4</v>
      </c>
      <c r="J167" s="61">
        <v>1</v>
      </c>
      <c r="K167" s="61">
        <f t="shared" si="13"/>
        <v>17.4</v>
      </c>
      <c r="L167" s="75">
        <v>3.92</v>
      </c>
      <c r="M167" s="76">
        <v>16.36992</v>
      </c>
      <c r="N167" s="77" t="s">
        <v>22</v>
      </c>
      <c r="O167" s="48" t="s">
        <v>37</v>
      </c>
    </row>
    <row r="168" ht="67.5" spans="1:15">
      <c r="A168" s="58">
        <v>166</v>
      </c>
      <c r="B168" s="59"/>
      <c r="C168" s="28" t="s">
        <v>48</v>
      </c>
      <c r="D168" s="39" t="s">
        <v>49</v>
      </c>
      <c r="E168" s="39" t="s">
        <v>18</v>
      </c>
      <c r="F168" s="39" t="s">
        <v>57</v>
      </c>
      <c r="G168" s="33" t="s">
        <v>36</v>
      </c>
      <c r="H168" s="28" t="s">
        <v>21</v>
      </c>
      <c r="I168" s="28">
        <v>6.3</v>
      </c>
      <c r="J168" s="28">
        <v>2</v>
      </c>
      <c r="K168" s="28">
        <f t="shared" si="13"/>
        <v>12.6</v>
      </c>
      <c r="L168" s="71">
        <v>3.77</v>
      </c>
      <c r="M168" s="74">
        <v>11.40048</v>
      </c>
      <c r="N168" s="73" t="s">
        <v>22</v>
      </c>
      <c r="O168" s="48" t="s">
        <v>37</v>
      </c>
    </row>
    <row r="169" ht="67.5" spans="1:15">
      <c r="A169" s="58">
        <v>167</v>
      </c>
      <c r="B169" s="59"/>
      <c r="C169" s="28"/>
      <c r="D169" s="39" t="s">
        <v>50</v>
      </c>
      <c r="E169" s="39" t="s">
        <v>51</v>
      </c>
      <c r="F169" s="39" t="s">
        <v>52</v>
      </c>
      <c r="G169" s="33" t="s">
        <v>36</v>
      </c>
      <c r="H169" s="28" t="s">
        <v>21</v>
      </c>
      <c r="I169" s="28">
        <v>0.5</v>
      </c>
      <c r="J169" s="78">
        <f>I168/0.3</f>
        <v>21</v>
      </c>
      <c r="K169" s="79">
        <f t="shared" si="13"/>
        <v>10.5</v>
      </c>
      <c r="L169" s="71">
        <v>2.47</v>
      </c>
      <c r="M169" s="74">
        <v>6.2244</v>
      </c>
      <c r="N169" s="73" t="s">
        <v>22</v>
      </c>
      <c r="O169" s="48" t="s">
        <v>37</v>
      </c>
    </row>
    <row r="170" ht="67.5" spans="1:15">
      <c r="A170" s="58">
        <v>168</v>
      </c>
      <c r="B170" s="59"/>
      <c r="C170" s="28"/>
      <c r="D170" s="39" t="s">
        <v>53</v>
      </c>
      <c r="E170" s="39" t="s">
        <v>42</v>
      </c>
      <c r="F170" s="39" t="s">
        <v>43</v>
      </c>
      <c r="G170" s="33" t="s">
        <v>36</v>
      </c>
      <c r="H170" s="28" t="s">
        <v>21</v>
      </c>
      <c r="I170" s="28">
        <f>I168-2</f>
        <v>4.3</v>
      </c>
      <c r="J170" s="28">
        <v>5</v>
      </c>
      <c r="K170" s="28">
        <f t="shared" si="13"/>
        <v>21.5</v>
      </c>
      <c r="L170" s="71">
        <v>0.94</v>
      </c>
      <c r="M170" s="74">
        <v>4.8504</v>
      </c>
      <c r="N170" s="73" t="s">
        <v>22</v>
      </c>
      <c r="O170" s="48" t="s">
        <v>37</v>
      </c>
    </row>
    <row r="171" ht="68.25" spans="1:15">
      <c r="A171" s="58">
        <v>169</v>
      </c>
      <c r="B171" s="63"/>
      <c r="C171" s="64"/>
      <c r="D171" s="65" t="s">
        <v>54</v>
      </c>
      <c r="E171" s="65" t="s">
        <v>42</v>
      </c>
      <c r="F171" s="65" t="s">
        <v>55</v>
      </c>
      <c r="G171" s="33" t="s">
        <v>36</v>
      </c>
      <c r="H171" s="64" t="s">
        <v>21</v>
      </c>
      <c r="I171" s="64">
        <v>1.8</v>
      </c>
      <c r="J171" s="80">
        <f>I170/0.55+1</f>
        <v>8.81818181818182</v>
      </c>
      <c r="K171" s="80">
        <f t="shared" si="13"/>
        <v>15.8727272727273</v>
      </c>
      <c r="L171" s="81">
        <v>1.57</v>
      </c>
      <c r="M171" s="76">
        <v>5.98084363636364</v>
      </c>
      <c r="N171" s="82" t="s">
        <v>22</v>
      </c>
      <c r="O171" s="48" t="s">
        <v>37</v>
      </c>
    </row>
    <row r="172" ht="54" spans="1:15">
      <c r="A172" s="58">
        <v>170</v>
      </c>
      <c r="B172" s="54" t="s">
        <v>149</v>
      </c>
      <c r="C172" s="55" t="s">
        <v>16</v>
      </c>
      <c r="D172" s="56" t="s">
        <v>17</v>
      </c>
      <c r="E172" s="56" t="s">
        <v>18</v>
      </c>
      <c r="F172" s="56" t="s">
        <v>19</v>
      </c>
      <c r="G172" s="33" t="s">
        <v>89</v>
      </c>
      <c r="H172" s="57" t="s">
        <v>21</v>
      </c>
      <c r="I172" s="57">
        <v>3.8</v>
      </c>
      <c r="J172" s="57">
        <v>1</v>
      </c>
      <c r="K172" s="57">
        <f t="shared" si="13"/>
        <v>3.8</v>
      </c>
      <c r="L172" s="68">
        <v>8.35</v>
      </c>
      <c r="M172" s="69">
        <v>38.076</v>
      </c>
      <c r="N172" s="70" t="s">
        <v>22</v>
      </c>
      <c r="O172" s="48" t="s">
        <v>23</v>
      </c>
    </row>
    <row r="173" ht="54" spans="1:15">
      <c r="A173" s="58">
        <v>171</v>
      </c>
      <c r="B173" s="59"/>
      <c r="C173" s="30"/>
      <c r="D173" s="39" t="s">
        <v>24</v>
      </c>
      <c r="E173" s="39" t="s">
        <v>18</v>
      </c>
      <c r="F173" s="39" t="s">
        <v>19</v>
      </c>
      <c r="G173" s="33" t="s">
        <v>89</v>
      </c>
      <c r="H173" s="28" t="s">
        <v>21</v>
      </c>
      <c r="I173" s="28">
        <v>17</v>
      </c>
      <c r="J173" s="28">
        <v>1</v>
      </c>
      <c r="K173" s="28">
        <f t="shared" si="13"/>
        <v>17</v>
      </c>
      <c r="L173" s="71">
        <v>8.35</v>
      </c>
      <c r="M173" s="72">
        <v>170.34</v>
      </c>
      <c r="N173" s="73" t="s">
        <v>22</v>
      </c>
      <c r="O173" s="48" t="s">
        <v>23</v>
      </c>
    </row>
    <row r="174" ht="54" spans="1:15">
      <c r="A174" s="58">
        <v>172</v>
      </c>
      <c r="B174" s="59"/>
      <c r="C174" s="30"/>
      <c r="D174" s="39" t="s">
        <v>25</v>
      </c>
      <c r="E174" s="39" t="s">
        <v>18</v>
      </c>
      <c r="F174" s="39" t="s">
        <v>19</v>
      </c>
      <c r="G174" s="33" t="s">
        <v>89</v>
      </c>
      <c r="H174" s="28" t="s">
        <v>21</v>
      </c>
      <c r="I174" s="28" t="s">
        <v>86</v>
      </c>
      <c r="J174" s="28" t="s">
        <v>86</v>
      </c>
      <c r="K174" s="28" t="s">
        <v>86</v>
      </c>
      <c r="L174" s="71">
        <v>8.35</v>
      </c>
      <c r="M174" s="72">
        <v>0</v>
      </c>
      <c r="N174" s="73" t="s">
        <v>22</v>
      </c>
      <c r="O174" s="48" t="s">
        <v>23</v>
      </c>
    </row>
    <row r="175" ht="54" spans="1:15">
      <c r="A175" s="58">
        <v>173</v>
      </c>
      <c r="B175" s="59"/>
      <c r="C175" s="30"/>
      <c r="D175" s="39" t="s">
        <v>26</v>
      </c>
      <c r="E175" s="39" t="s">
        <v>27</v>
      </c>
      <c r="F175" s="39" t="s">
        <v>47</v>
      </c>
      <c r="G175" s="33" t="s">
        <v>89</v>
      </c>
      <c r="H175" s="28" t="s">
        <v>21</v>
      </c>
      <c r="I175" s="28">
        <v>2.1</v>
      </c>
      <c r="J175" s="28">
        <v>20</v>
      </c>
      <c r="K175" s="28">
        <f t="shared" si="13"/>
        <v>42</v>
      </c>
      <c r="L175" s="71">
        <v>14.54</v>
      </c>
      <c r="M175" s="72">
        <v>732.816</v>
      </c>
      <c r="N175" s="73" t="s">
        <v>22</v>
      </c>
      <c r="O175" s="48" t="s">
        <v>23</v>
      </c>
    </row>
    <row r="176" ht="54" spans="1:15">
      <c r="A176" s="58">
        <v>174</v>
      </c>
      <c r="B176" s="59"/>
      <c r="C176" s="60"/>
      <c r="D176" s="39" t="s">
        <v>29</v>
      </c>
      <c r="E176" s="39" t="s">
        <v>30</v>
      </c>
      <c r="F176" s="39" t="s">
        <v>31</v>
      </c>
      <c r="G176" s="33" t="s">
        <v>89</v>
      </c>
      <c r="H176" s="28" t="s">
        <v>32</v>
      </c>
      <c r="I176" s="28">
        <v>3.38</v>
      </c>
      <c r="J176" s="28">
        <v>1</v>
      </c>
      <c r="K176" s="28">
        <v>3.38</v>
      </c>
      <c r="L176" s="71">
        <v>94.2</v>
      </c>
      <c r="M176" s="72">
        <v>382.0752</v>
      </c>
      <c r="N176" s="73" t="s">
        <v>22</v>
      </c>
      <c r="O176" s="48" t="s">
        <v>23</v>
      </c>
    </row>
    <row r="177" ht="67.5" spans="1:15">
      <c r="A177" s="58">
        <v>175</v>
      </c>
      <c r="B177" s="59"/>
      <c r="C177" s="61" t="s">
        <v>33</v>
      </c>
      <c r="D177" s="39" t="s">
        <v>34</v>
      </c>
      <c r="E177" s="39" t="s">
        <v>18</v>
      </c>
      <c r="F177" s="39" t="s">
        <v>35</v>
      </c>
      <c r="G177" s="33" t="s">
        <v>36</v>
      </c>
      <c r="H177" s="28" t="s">
        <v>21</v>
      </c>
      <c r="I177" s="28">
        <v>1.238</v>
      </c>
      <c r="J177" s="28">
        <v>20</v>
      </c>
      <c r="K177" s="28">
        <f t="shared" ref="K177:K184" si="14">I177*J177</f>
        <v>24.76</v>
      </c>
      <c r="L177" s="71">
        <v>3.77</v>
      </c>
      <c r="M177" s="74">
        <v>22.402848</v>
      </c>
      <c r="N177" s="73" t="s">
        <v>22</v>
      </c>
      <c r="O177" s="48" t="s">
        <v>37</v>
      </c>
    </row>
    <row r="178" ht="67.5" spans="1:15">
      <c r="A178" s="58">
        <v>176</v>
      </c>
      <c r="B178" s="59"/>
      <c r="C178" s="30"/>
      <c r="D178" s="39" t="s">
        <v>38</v>
      </c>
      <c r="E178" s="39" t="s">
        <v>39</v>
      </c>
      <c r="F178" s="39" t="s">
        <v>40</v>
      </c>
      <c r="G178" s="33" t="s">
        <v>36</v>
      </c>
      <c r="H178" s="28" t="s">
        <v>21</v>
      </c>
      <c r="I178" s="28">
        <v>17</v>
      </c>
      <c r="J178" s="28">
        <v>1</v>
      </c>
      <c r="K178" s="28">
        <f t="shared" si="14"/>
        <v>17</v>
      </c>
      <c r="L178" s="71">
        <v>3.84</v>
      </c>
      <c r="M178" s="74">
        <v>15.6672</v>
      </c>
      <c r="N178" s="73" t="s">
        <v>22</v>
      </c>
      <c r="O178" s="48" t="s">
        <v>37</v>
      </c>
    </row>
    <row r="179" ht="67.5" spans="1:15">
      <c r="A179" s="58">
        <v>177</v>
      </c>
      <c r="B179" s="59"/>
      <c r="C179" s="30"/>
      <c r="D179" s="39" t="s">
        <v>41</v>
      </c>
      <c r="E179" s="39" t="s">
        <v>42</v>
      </c>
      <c r="F179" s="39" t="s">
        <v>43</v>
      </c>
      <c r="G179" s="33" t="s">
        <v>36</v>
      </c>
      <c r="H179" s="28" t="s">
        <v>21</v>
      </c>
      <c r="I179" s="28">
        <f>I178</f>
        <v>17</v>
      </c>
      <c r="J179" s="28">
        <v>2</v>
      </c>
      <c r="K179" s="28">
        <f t="shared" si="14"/>
        <v>34</v>
      </c>
      <c r="L179" s="71">
        <v>0.94</v>
      </c>
      <c r="M179" s="74">
        <v>7.6704</v>
      </c>
      <c r="N179" s="73" t="s">
        <v>22</v>
      </c>
      <c r="O179" s="48" t="s">
        <v>37</v>
      </c>
    </row>
    <row r="180" ht="67.5" spans="1:15">
      <c r="A180" s="58">
        <v>178</v>
      </c>
      <c r="B180" s="59"/>
      <c r="C180" s="30"/>
      <c r="D180" s="62" t="s">
        <v>44</v>
      </c>
      <c r="E180" s="62" t="s">
        <v>42</v>
      </c>
      <c r="F180" s="62" t="s">
        <v>45</v>
      </c>
      <c r="G180" s="33" t="s">
        <v>36</v>
      </c>
      <c r="H180" s="61" t="s">
        <v>21</v>
      </c>
      <c r="I180" s="61">
        <f>I178</f>
        <v>17</v>
      </c>
      <c r="J180" s="61">
        <v>1</v>
      </c>
      <c r="K180" s="61">
        <f t="shared" si="14"/>
        <v>17</v>
      </c>
      <c r="L180" s="75">
        <v>3.92</v>
      </c>
      <c r="M180" s="76">
        <v>15.9936</v>
      </c>
      <c r="N180" s="77" t="s">
        <v>22</v>
      </c>
      <c r="O180" s="48" t="s">
        <v>37</v>
      </c>
    </row>
    <row r="181" ht="67.5" spans="1:15">
      <c r="A181" s="58">
        <v>179</v>
      </c>
      <c r="B181" s="59"/>
      <c r="C181" s="28" t="s">
        <v>48</v>
      </c>
      <c r="D181" s="39" t="s">
        <v>49</v>
      </c>
      <c r="E181" s="39" t="s">
        <v>18</v>
      </c>
      <c r="F181" s="39" t="s">
        <v>57</v>
      </c>
      <c r="G181" s="33" t="s">
        <v>36</v>
      </c>
      <c r="H181" s="28" t="s">
        <v>21</v>
      </c>
      <c r="I181" s="28">
        <v>4.6</v>
      </c>
      <c r="J181" s="28">
        <v>2</v>
      </c>
      <c r="K181" s="28">
        <f t="shared" si="14"/>
        <v>9.2</v>
      </c>
      <c r="L181" s="71">
        <v>3.77</v>
      </c>
      <c r="M181" s="74">
        <v>8.32416</v>
      </c>
      <c r="N181" s="73" t="s">
        <v>22</v>
      </c>
      <c r="O181" s="48" t="s">
        <v>37</v>
      </c>
    </row>
    <row r="182" ht="67.5" spans="1:15">
      <c r="A182" s="58">
        <v>180</v>
      </c>
      <c r="B182" s="59"/>
      <c r="C182" s="28"/>
      <c r="D182" s="39" t="s">
        <v>50</v>
      </c>
      <c r="E182" s="39" t="s">
        <v>51</v>
      </c>
      <c r="F182" s="39" t="s">
        <v>52</v>
      </c>
      <c r="G182" s="33" t="s">
        <v>36</v>
      </c>
      <c r="H182" s="28" t="s">
        <v>21</v>
      </c>
      <c r="I182" s="28">
        <v>0.5</v>
      </c>
      <c r="J182" s="78">
        <f>I181/0.3</f>
        <v>15.3333333333333</v>
      </c>
      <c r="K182" s="79">
        <f t="shared" si="14"/>
        <v>7.66666666666667</v>
      </c>
      <c r="L182" s="71">
        <v>2.47</v>
      </c>
      <c r="M182" s="74">
        <v>4.5448</v>
      </c>
      <c r="N182" s="73" t="s">
        <v>22</v>
      </c>
      <c r="O182" s="48" t="s">
        <v>37</v>
      </c>
    </row>
    <row r="183" ht="67.5" spans="1:15">
      <c r="A183" s="58">
        <v>181</v>
      </c>
      <c r="B183" s="59"/>
      <c r="C183" s="28"/>
      <c r="D183" s="39" t="s">
        <v>53</v>
      </c>
      <c r="E183" s="39" t="s">
        <v>42</v>
      </c>
      <c r="F183" s="39" t="s">
        <v>43</v>
      </c>
      <c r="G183" s="33" t="s">
        <v>36</v>
      </c>
      <c r="H183" s="28" t="s">
        <v>21</v>
      </c>
      <c r="I183" s="28">
        <f>I181-2</f>
        <v>2.6</v>
      </c>
      <c r="J183" s="28">
        <v>5</v>
      </c>
      <c r="K183" s="28">
        <f t="shared" si="14"/>
        <v>13</v>
      </c>
      <c r="L183" s="71">
        <v>0.94</v>
      </c>
      <c r="M183" s="74">
        <v>2.9328</v>
      </c>
      <c r="N183" s="73" t="s">
        <v>22</v>
      </c>
      <c r="O183" s="48" t="s">
        <v>37</v>
      </c>
    </row>
    <row r="184" ht="68.25" spans="1:15">
      <c r="A184" s="58">
        <v>182</v>
      </c>
      <c r="B184" s="63"/>
      <c r="C184" s="64"/>
      <c r="D184" s="65" t="s">
        <v>54</v>
      </c>
      <c r="E184" s="65" t="s">
        <v>42</v>
      </c>
      <c r="F184" s="65" t="s">
        <v>55</v>
      </c>
      <c r="G184" s="33" t="s">
        <v>36</v>
      </c>
      <c r="H184" s="64" t="s">
        <v>21</v>
      </c>
      <c r="I184" s="64">
        <v>1.8</v>
      </c>
      <c r="J184" s="80">
        <f>I183/0.55+1</f>
        <v>5.72727272727273</v>
      </c>
      <c r="K184" s="80">
        <f t="shared" si="14"/>
        <v>10.3090909090909</v>
      </c>
      <c r="L184" s="81">
        <v>1.57</v>
      </c>
      <c r="M184" s="76">
        <v>3.88446545454545</v>
      </c>
      <c r="N184" s="82" t="s">
        <v>22</v>
      </c>
      <c r="O184" s="48" t="s">
        <v>37</v>
      </c>
    </row>
  </sheetData>
  <autoFilter ref="A2:O184">
    <extLst/>
  </autoFilter>
  <mergeCells count="57">
    <mergeCell ref="A1:N1"/>
    <mergeCell ref="B3:B15"/>
    <mergeCell ref="B16:B28"/>
    <mergeCell ref="B29:B41"/>
    <mergeCell ref="B42:B54"/>
    <mergeCell ref="B55:B67"/>
    <mergeCell ref="B68:B80"/>
    <mergeCell ref="B81:B93"/>
    <mergeCell ref="B94:B106"/>
    <mergeCell ref="B107:B119"/>
    <mergeCell ref="B120:B132"/>
    <mergeCell ref="B133:B145"/>
    <mergeCell ref="B146:B158"/>
    <mergeCell ref="B159:B171"/>
    <mergeCell ref="B172:B184"/>
    <mergeCell ref="C3:C7"/>
    <mergeCell ref="C8:C11"/>
    <mergeCell ref="C12:C15"/>
    <mergeCell ref="C16:C20"/>
    <mergeCell ref="C21:C24"/>
    <mergeCell ref="C25:C28"/>
    <mergeCell ref="C29:C33"/>
    <mergeCell ref="C34:C37"/>
    <mergeCell ref="C38:C41"/>
    <mergeCell ref="C42:C46"/>
    <mergeCell ref="C47:C50"/>
    <mergeCell ref="C51:C54"/>
    <mergeCell ref="C55:C59"/>
    <mergeCell ref="C60:C63"/>
    <mergeCell ref="C64:C67"/>
    <mergeCell ref="C68:C72"/>
    <mergeCell ref="C73:C76"/>
    <mergeCell ref="C77:C80"/>
    <mergeCell ref="C81:C85"/>
    <mergeCell ref="C86:C89"/>
    <mergeCell ref="C90:C93"/>
    <mergeCell ref="C94:C98"/>
    <mergeCell ref="C99:C102"/>
    <mergeCell ref="C103:C106"/>
    <mergeCell ref="C107:C111"/>
    <mergeCell ref="C112:C115"/>
    <mergeCell ref="C116:C119"/>
    <mergeCell ref="C120:C124"/>
    <mergeCell ref="C125:C128"/>
    <mergeCell ref="C129:C132"/>
    <mergeCell ref="C133:C137"/>
    <mergeCell ref="C138:C141"/>
    <mergeCell ref="C142:C145"/>
    <mergeCell ref="C146:C150"/>
    <mergeCell ref="C151:C154"/>
    <mergeCell ref="C155:C158"/>
    <mergeCell ref="C159:C163"/>
    <mergeCell ref="C164:C167"/>
    <mergeCell ref="C168:C171"/>
    <mergeCell ref="C172:C176"/>
    <mergeCell ref="C177:C180"/>
    <mergeCell ref="C181:C18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1"/>
  <sheetViews>
    <sheetView zoomScale="70" zoomScaleNormal="70" topLeftCell="A174" workbookViewId="0">
      <selection activeCell="A183" sqref="$A183:$XFD188"/>
    </sheetView>
  </sheetViews>
  <sheetFormatPr defaultColWidth="9" defaultRowHeight="13.5"/>
  <cols>
    <col min="1" max="1" width="9" style="22"/>
    <col min="2" max="2" width="16.1238938053097" style="22" customWidth="1"/>
    <col min="3" max="4" width="18.7522123893805" style="22" customWidth="1"/>
    <col min="5" max="5" width="16.6283185840708" style="22" customWidth="1"/>
    <col min="6" max="6" width="62.5840707964602" style="22" customWidth="1"/>
    <col min="7" max="7" width="8.50442477876106" style="22" customWidth="1"/>
    <col min="8" max="8" width="14.6991150442478" style="22" customWidth="1"/>
    <col min="9" max="9" width="9.87610619469027" style="22" customWidth="1"/>
    <col min="10" max="10" width="38.1238938053097" style="22" customWidth="1"/>
    <col min="11" max="16384" width="9" style="22"/>
  </cols>
  <sheetData>
    <row r="1" s="42" customFormat="1" spans="1:13">
      <c r="A1" s="25" t="s">
        <v>0</v>
      </c>
      <c r="B1" s="25"/>
      <c r="C1" s="25"/>
      <c r="D1" s="25"/>
      <c r="E1" s="25"/>
      <c r="F1" s="25"/>
      <c r="G1" s="25"/>
      <c r="H1" s="25"/>
      <c r="I1" s="25"/>
      <c r="J1" s="25"/>
      <c r="K1" s="46"/>
      <c r="L1" s="46"/>
      <c r="M1" s="46"/>
    </row>
    <row r="2" spans="1:10">
      <c r="A2" s="26" t="s">
        <v>1</v>
      </c>
      <c r="B2" s="26" t="s">
        <v>4</v>
      </c>
      <c r="C2" s="26"/>
      <c r="D2" s="26" t="s">
        <v>6</v>
      </c>
      <c r="E2" s="26" t="s">
        <v>150</v>
      </c>
      <c r="F2" s="26" t="s">
        <v>7</v>
      </c>
      <c r="G2" s="26" t="s">
        <v>8</v>
      </c>
      <c r="H2" s="26" t="s">
        <v>151</v>
      </c>
      <c r="I2" s="26"/>
      <c r="J2" s="26" t="s">
        <v>14</v>
      </c>
    </row>
    <row r="3" ht="54.75" customHeight="1" spans="1:11">
      <c r="A3" s="27">
        <v>1</v>
      </c>
      <c r="B3" s="43" t="s">
        <v>17</v>
      </c>
      <c r="C3" s="43" t="s">
        <v>18</v>
      </c>
      <c r="D3" s="43" t="s">
        <v>88</v>
      </c>
      <c r="E3" s="27">
        <v>3500</v>
      </c>
      <c r="F3" s="33" t="s">
        <v>89</v>
      </c>
      <c r="G3" s="43" t="s">
        <v>21</v>
      </c>
      <c r="H3" s="43">
        <v>14.736</v>
      </c>
      <c r="I3" s="43"/>
      <c r="J3" s="43" t="s">
        <v>22</v>
      </c>
      <c r="K3" s="47" t="s">
        <v>23</v>
      </c>
    </row>
    <row r="4" ht="54.75" customHeight="1" spans="1:11">
      <c r="A4" s="27">
        <v>2</v>
      </c>
      <c r="B4" s="43" t="s">
        <v>24</v>
      </c>
      <c r="C4" s="43" t="s">
        <v>18</v>
      </c>
      <c r="D4" s="43" t="s">
        <v>88</v>
      </c>
      <c r="E4" s="27">
        <v>3500</v>
      </c>
      <c r="F4" s="33" t="s">
        <v>89</v>
      </c>
      <c r="G4" s="43" t="s">
        <v>21</v>
      </c>
      <c r="H4" s="43">
        <v>24.1848</v>
      </c>
      <c r="I4" s="43"/>
      <c r="J4" s="43" t="s">
        <v>22</v>
      </c>
      <c r="K4" s="47" t="s">
        <v>23</v>
      </c>
    </row>
    <row r="5" ht="54.75" customHeight="1" spans="1:11">
      <c r="A5" s="27">
        <v>3</v>
      </c>
      <c r="B5" s="43" t="s">
        <v>25</v>
      </c>
      <c r="C5" s="43" t="s">
        <v>18</v>
      </c>
      <c r="D5" s="43" t="s">
        <v>88</v>
      </c>
      <c r="E5" s="27">
        <v>3500</v>
      </c>
      <c r="F5" s="33" t="s">
        <v>89</v>
      </c>
      <c r="G5" s="43" t="s">
        <v>21</v>
      </c>
      <c r="H5" s="43">
        <v>3.696</v>
      </c>
      <c r="I5" s="43"/>
      <c r="J5" s="43" t="s">
        <v>22</v>
      </c>
      <c r="K5" s="47" t="s">
        <v>23</v>
      </c>
    </row>
    <row r="6" ht="54.75" customHeight="1" spans="1:11">
      <c r="A6" s="27">
        <v>4</v>
      </c>
      <c r="B6" s="43" t="s">
        <v>29</v>
      </c>
      <c r="C6" s="43" t="s">
        <v>27</v>
      </c>
      <c r="D6" s="43" t="s">
        <v>28</v>
      </c>
      <c r="E6" s="27">
        <v>3500</v>
      </c>
      <c r="F6" s="33" t="s">
        <v>89</v>
      </c>
      <c r="G6" s="43" t="s">
        <v>152</v>
      </c>
      <c r="H6" s="43">
        <v>300</v>
      </c>
      <c r="I6" s="43"/>
      <c r="J6" s="43" t="s">
        <v>22</v>
      </c>
      <c r="K6" s="47" t="s">
        <v>23</v>
      </c>
    </row>
    <row r="7" ht="54.75" customHeight="1" spans="1:11">
      <c r="A7" s="27">
        <v>5</v>
      </c>
      <c r="B7" s="43" t="s">
        <v>29</v>
      </c>
      <c r="C7" s="43" t="s">
        <v>30</v>
      </c>
      <c r="D7" s="43" t="s">
        <v>153</v>
      </c>
      <c r="E7" s="27">
        <v>3500</v>
      </c>
      <c r="F7" s="33" t="s">
        <v>89</v>
      </c>
      <c r="G7" s="43" t="s">
        <v>152</v>
      </c>
      <c r="H7" s="43">
        <v>249.6</v>
      </c>
      <c r="I7" s="43"/>
      <c r="J7" s="43" t="s">
        <v>22</v>
      </c>
      <c r="K7" s="47" t="s">
        <v>23</v>
      </c>
    </row>
    <row r="8" ht="73.5" customHeight="1" spans="1:11">
      <c r="A8" s="27">
        <v>6</v>
      </c>
      <c r="B8" s="43" t="s">
        <v>34</v>
      </c>
      <c r="C8" s="43" t="s">
        <v>18</v>
      </c>
      <c r="D8" s="43" t="s">
        <v>35</v>
      </c>
      <c r="E8" s="27">
        <v>3500</v>
      </c>
      <c r="F8" s="44" t="s">
        <v>36</v>
      </c>
      <c r="G8" s="43" t="s">
        <v>21</v>
      </c>
      <c r="H8" s="43">
        <v>41.5968</v>
      </c>
      <c r="I8" s="43"/>
      <c r="J8" s="43" t="s">
        <v>22</v>
      </c>
      <c r="K8" s="47" t="s">
        <v>37</v>
      </c>
    </row>
    <row r="9" ht="73.5" customHeight="1" spans="1:11">
      <c r="A9" s="27">
        <v>7</v>
      </c>
      <c r="B9" s="43" t="s">
        <v>38</v>
      </c>
      <c r="C9" s="43" t="s">
        <v>39</v>
      </c>
      <c r="D9" s="43" t="s">
        <v>91</v>
      </c>
      <c r="E9" s="27">
        <v>3500</v>
      </c>
      <c r="F9" s="44" t="s">
        <v>36</v>
      </c>
      <c r="G9" s="43" t="s">
        <v>21</v>
      </c>
      <c r="H9" s="43">
        <v>28.0836</v>
      </c>
      <c r="I9" s="43"/>
      <c r="J9" s="43" t="s">
        <v>22</v>
      </c>
      <c r="K9" s="47" t="s">
        <v>37</v>
      </c>
    </row>
    <row r="10" ht="73.5" customHeight="1" spans="1:11">
      <c r="A10" s="27">
        <v>8</v>
      </c>
      <c r="B10" s="43" t="s">
        <v>41</v>
      </c>
      <c r="C10" s="43" t="s">
        <v>42</v>
      </c>
      <c r="D10" s="43" t="s">
        <v>92</v>
      </c>
      <c r="E10" s="27">
        <v>3500</v>
      </c>
      <c r="F10" s="44" t="s">
        <v>36</v>
      </c>
      <c r="G10" s="43" t="s">
        <v>21</v>
      </c>
      <c r="H10" s="43">
        <v>56.1672</v>
      </c>
      <c r="I10" s="43"/>
      <c r="J10" s="43" t="s">
        <v>22</v>
      </c>
      <c r="K10" s="47" t="s">
        <v>37</v>
      </c>
    </row>
    <row r="11" ht="73.5" customHeight="1" spans="1:11">
      <c r="A11" s="27">
        <v>9</v>
      </c>
      <c r="B11" s="43" t="s">
        <v>48</v>
      </c>
      <c r="C11" s="43" t="s">
        <v>51</v>
      </c>
      <c r="D11" s="43" t="s">
        <v>154</v>
      </c>
      <c r="E11" s="27">
        <v>3500</v>
      </c>
      <c r="F11" s="44" t="s">
        <v>36</v>
      </c>
      <c r="G11" s="43" t="s">
        <v>152</v>
      </c>
      <c r="H11" s="43">
        <v>24</v>
      </c>
      <c r="I11" s="43"/>
      <c r="J11" s="43" t="s">
        <v>22</v>
      </c>
      <c r="K11" s="47" t="s">
        <v>37</v>
      </c>
    </row>
    <row r="12" ht="73.5" customHeight="1" spans="1:11">
      <c r="A12" s="27">
        <v>10</v>
      </c>
      <c r="B12" s="43" t="s">
        <v>48</v>
      </c>
      <c r="C12" s="43" t="s">
        <v>39</v>
      </c>
      <c r="D12" s="45" t="s">
        <v>155</v>
      </c>
      <c r="E12" s="27">
        <v>3500</v>
      </c>
      <c r="F12" s="44" t="s">
        <v>36</v>
      </c>
      <c r="G12" s="43" t="s">
        <v>152</v>
      </c>
      <c r="H12" s="43">
        <v>1.8</v>
      </c>
      <c r="I12" s="43"/>
      <c r="J12" s="43" t="s">
        <v>22</v>
      </c>
      <c r="K12" s="47" t="s">
        <v>37</v>
      </c>
    </row>
    <row r="13" ht="73.5" customHeight="1" spans="1:11">
      <c r="A13" s="27">
        <v>11</v>
      </c>
      <c r="B13" s="43" t="s">
        <v>48</v>
      </c>
      <c r="C13" s="43" t="s">
        <v>42</v>
      </c>
      <c r="D13" s="43" t="s">
        <v>156</v>
      </c>
      <c r="E13" s="27">
        <v>3500</v>
      </c>
      <c r="F13" s="44" t="s">
        <v>36</v>
      </c>
      <c r="G13" s="43" t="s">
        <v>152</v>
      </c>
      <c r="H13" s="43">
        <v>24</v>
      </c>
      <c r="I13" s="43"/>
      <c r="J13" s="43" t="s">
        <v>22</v>
      </c>
      <c r="K13" s="47" t="s">
        <v>37</v>
      </c>
    </row>
    <row r="14" ht="54.75" customHeight="1" spans="1:11">
      <c r="A14" s="27">
        <v>12</v>
      </c>
      <c r="B14" s="43" t="s">
        <v>17</v>
      </c>
      <c r="C14" s="43" t="s">
        <v>18</v>
      </c>
      <c r="D14" s="43" t="s">
        <v>88</v>
      </c>
      <c r="E14" s="27">
        <v>6300</v>
      </c>
      <c r="F14" s="33" t="s">
        <v>89</v>
      </c>
      <c r="G14" s="43" t="s">
        <v>21</v>
      </c>
      <c r="H14" s="43">
        <v>16.2</v>
      </c>
      <c r="I14" s="43"/>
      <c r="J14" s="43" t="s">
        <v>22</v>
      </c>
      <c r="K14" s="47" t="s">
        <v>23</v>
      </c>
    </row>
    <row r="15" ht="54.75" customHeight="1" spans="1:11">
      <c r="A15" s="27">
        <v>13</v>
      </c>
      <c r="B15" s="43" t="s">
        <v>24</v>
      </c>
      <c r="C15" s="43" t="s">
        <v>18</v>
      </c>
      <c r="D15" s="43" t="s">
        <v>88</v>
      </c>
      <c r="E15" s="27">
        <v>6300</v>
      </c>
      <c r="F15" s="33" t="s">
        <v>89</v>
      </c>
      <c r="G15" s="43" t="s">
        <v>21</v>
      </c>
      <c r="H15" s="43">
        <v>28.08</v>
      </c>
      <c r="I15" s="43"/>
      <c r="J15" s="43" t="s">
        <v>22</v>
      </c>
      <c r="K15" s="47" t="s">
        <v>23</v>
      </c>
    </row>
    <row r="16" ht="54.75" customHeight="1" spans="1:11">
      <c r="A16" s="27">
        <v>14</v>
      </c>
      <c r="B16" s="43" t="s">
        <v>25</v>
      </c>
      <c r="C16" s="43" t="s">
        <v>18</v>
      </c>
      <c r="D16" s="43" t="s">
        <v>88</v>
      </c>
      <c r="E16" s="27">
        <v>6300</v>
      </c>
      <c r="F16" s="33" t="s">
        <v>89</v>
      </c>
      <c r="G16" s="43" t="s">
        <v>21</v>
      </c>
      <c r="H16" s="43">
        <v>4.176</v>
      </c>
      <c r="I16" s="43"/>
      <c r="J16" s="43" t="s">
        <v>22</v>
      </c>
      <c r="K16" s="47" t="s">
        <v>23</v>
      </c>
    </row>
    <row r="17" ht="54.75" customHeight="1" spans="1:11">
      <c r="A17" s="27">
        <v>15</v>
      </c>
      <c r="B17" s="43" t="s">
        <v>29</v>
      </c>
      <c r="C17" s="43" t="s">
        <v>27</v>
      </c>
      <c r="D17" s="43" t="s">
        <v>28</v>
      </c>
      <c r="E17" s="27">
        <v>6300</v>
      </c>
      <c r="F17" s="33" t="s">
        <v>89</v>
      </c>
      <c r="G17" s="43" t="s">
        <v>152</v>
      </c>
      <c r="H17" s="43">
        <v>336</v>
      </c>
      <c r="I17" s="43"/>
      <c r="J17" s="43" t="s">
        <v>22</v>
      </c>
      <c r="K17" s="47" t="s">
        <v>23</v>
      </c>
    </row>
    <row r="18" ht="54.75" customHeight="1" spans="1:11">
      <c r="A18" s="27">
        <v>16</v>
      </c>
      <c r="B18" s="43" t="s">
        <v>29</v>
      </c>
      <c r="C18" s="43" t="s">
        <v>30</v>
      </c>
      <c r="D18" s="43" t="s">
        <v>153</v>
      </c>
      <c r="E18" s="27">
        <v>6300</v>
      </c>
      <c r="F18" s="33" t="s">
        <v>89</v>
      </c>
      <c r="G18" s="43" t="s">
        <v>152</v>
      </c>
      <c r="H18" s="43">
        <v>280.8</v>
      </c>
      <c r="I18" s="43"/>
      <c r="J18" s="43" t="s">
        <v>22</v>
      </c>
      <c r="K18" s="47" t="s">
        <v>23</v>
      </c>
    </row>
    <row r="19" ht="73.5" customHeight="1" spans="1:11">
      <c r="A19" s="27">
        <v>17</v>
      </c>
      <c r="B19" s="43" t="s">
        <v>34</v>
      </c>
      <c r="C19" s="43" t="s">
        <v>18</v>
      </c>
      <c r="D19" s="43" t="s">
        <v>35</v>
      </c>
      <c r="E19" s="27">
        <v>6300</v>
      </c>
      <c r="F19" s="44" t="s">
        <v>36</v>
      </c>
      <c r="G19" s="43" t="s">
        <v>21</v>
      </c>
      <c r="H19" s="43">
        <v>47.5392</v>
      </c>
      <c r="I19" s="43"/>
      <c r="J19" s="43" t="s">
        <v>22</v>
      </c>
      <c r="K19" s="47" t="s">
        <v>37</v>
      </c>
    </row>
    <row r="20" ht="73.5" customHeight="1" spans="1:11">
      <c r="A20" s="27">
        <v>18</v>
      </c>
      <c r="B20" s="43" t="s">
        <v>38</v>
      </c>
      <c r="C20" s="43" t="s">
        <v>39</v>
      </c>
      <c r="D20" s="43" t="s">
        <v>91</v>
      </c>
      <c r="E20" s="27">
        <v>6300</v>
      </c>
      <c r="F20" s="44" t="s">
        <v>36</v>
      </c>
      <c r="G20" s="43" t="s">
        <v>21</v>
      </c>
      <c r="H20" s="43">
        <v>32.4</v>
      </c>
      <c r="I20" s="43"/>
      <c r="J20" s="43" t="s">
        <v>22</v>
      </c>
      <c r="K20" s="47" t="s">
        <v>37</v>
      </c>
    </row>
    <row r="21" ht="73.5" customHeight="1" spans="1:11">
      <c r="A21" s="27">
        <v>19</v>
      </c>
      <c r="B21" s="43" t="s">
        <v>41</v>
      </c>
      <c r="C21" s="43" t="s">
        <v>42</v>
      </c>
      <c r="D21" s="43" t="s">
        <v>92</v>
      </c>
      <c r="E21" s="27">
        <v>6300</v>
      </c>
      <c r="F21" s="44" t="s">
        <v>36</v>
      </c>
      <c r="G21" s="43" t="s">
        <v>21</v>
      </c>
      <c r="H21" s="43">
        <v>64.8</v>
      </c>
      <c r="I21" s="43"/>
      <c r="J21" s="43" t="s">
        <v>22</v>
      </c>
      <c r="K21" s="47" t="s">
        <v>37</v>
      </c>
    </row>
    <row r="22" ht="73.5" customHeight="1" spans="1:11">
      <c r="A22" s="27">
        <v>20</v>
      </c>
      <c r="B22" s="43" t="s">
        <v>48</v>
      </c>
      <c r="C22" s="43" t="s">
        <v>51</v>
      </c>
      <c r="D22" s="43" t="s">
        <v>154</v>
      </c>
      <c r="E22" s="27">
        <v>6300</v>
      </c>
      <c r="F22" s="44" t="s">
        <v>36</v>
      </c>
      <c r="G22" s="43" t="s">
        <v>152</v>
      </c>
      <c r="H22" s="43">
        <v>24</v>
      </c>
      <c r="I22" s="43"/>
      <c r="J22" s="43" t="s">
        <v>22</v>
      </c>
      <c r="K22" s="47" t="s">
        <v>37</v>
      </c>
    </row>
    <row r="23" ht="73.5" customHeight="1" spans="1:11">
      <c r="A23" s="27">
        <v>21</v>
      </c>
      <c r="B23" s="43" t="s">
        <v>48</v>
      </c>
      <c r="C23" s="43" t="s">
        <v>39</v>
      </c>
      <c r="D23" s="45" t="s">
        <v>155</v>
      </c>
      <c r="E23" s="27">
        <v>6300</v>
      </c>
      <c r="F23" s="44" t="s">
        <v>36</v>
      </c>
      <c r="G23" s="43" t="s">
        <v>152</v>
      </c>
      <c r="H23" s="43">
        <v>1.8</v>
      </c>
      <c r="I23" s="43"/>
      <c r="J23" s="43" t="s">
        <v>22</v>
      </c>
      <c r="K23" s="47" t="s">
        <v>37</v>
      </c>
    </row>
    <row r="24" ht="73.5" customHeight="1" spans="1:11">
      <c r="A24" s="27">
        <v>22</v>
      </c>
      <c r="B24" s="43" t="s">
        <v>48</v>
      </c>
      <c r="C24" s="43" t="s">
        <v>42</v>
      </c>
      <c r="D24" s="43" t="s">
        <v>156</v>
      </c>
      <c r="E24" s="27">
        <v>6300</v>
      </c>
      <c r="F24" s="44" t="s">
        <v>36</v>
      </c>
      <c r="G24" s="43" t="s">
        <v>152</v>
      </c>
      <c r="H24" s="43">
        <v>24</v>
      </c>
      <c r="I24" s="43"/>
      <c r="J24" s="43" t="s">
        <v>22</v>
      </c>
      <c r="K24" s="47" t="s">
        <v>37</v>
      </c>
    </row>
    <row r="25" ht="54.75" customHeight="1" spans="1:11">
      <c r="A25" s="27">
        <v>23</v>
      </c>
      <c r="B25" s="43" t="s">
        <v>17</v>
      </c>
      <c r="C25" s="43" t="s">
        <v>18</v>
      </c>
      <c r="D25" s="43" t="s">
        <v>88</v>
      </c>
      <c r="E25" s="27">
        <v>9000</v>
      </c>
      <c r="F25" s="33" t="s">
        <v>89</v>
      </c>
      <c r="G25" s="43" t="s">
        <v>21</v>
      </c>
      <c r="H25" s="43">
        <v>3.72</v>
      </c>
      <c r="I25" s="43"/>
      <c r="J25" s="43" t="s">
        <v>22</v>
      </c>
      <c r="K25" s="47" t="s">
        <v>23</v>
      </c>
    </row>
    <row r="26" ht="54.75" customHeight="1" spans="1:11">
      <c r="A26" s="27">
        <v>24</v>
      </c>
      <c r="B26" s="43" t="s">
        <v>24</v>
      </c>
      <c r="C26" s="43" t="s">
        <v>18</v>
      </c>
      <c r="D26" s="43" t="s">
        <v>88</v>
      </c>
      <c r="E26" s="27">
        <v>9000</v>
      </c>
      <c r="F26" s="33" t="s">
        <v>89</v>
      </c>
      <c r="G26" s="43" t="s">
        <v>21</v>
      </c>
      <c r="H26" s="43">
        <v>5.52</v>
      </c>
      <c r="I26" s="43"/>
      <c r="J26" s="43" t="s">
        <v>22</v>
      </c>
      <c r="K26" s="47" t="s">
        <v>23</v>
      </c>
    </row>
    <row r="27" ht="54.75" customHeight="1" spans="1:11">
      <c r="A27" s="27">
        <v>25</v>
      </c>
      <c r="B27" s="43" t="s">
        <v>25</v>
      </c>
      <c r="C27" s="43" t="s">
        <v>18</v>
      </c>
      <c r="D27" s="43" t="s">
        <v>88</v>
      </c>
      <c r="E27" s="27">
        <v>9000</v>
      </c>
      <c r="F27" s="33" t="s">
        <v>89</v>
      </c>
      <c r="G27" s="43" t="s">
        <v>21</v>
      </c>
      <c r="H27" s="43">
        <v>2.928</v>
      </c>
      <c r="I27" s="43"/>
      <c r="J27" s="43" t="s">
        <v>22</v>
      </c>
      <c r="K27" s="47" t="s">
        <v>23</v>
      </c>
    </row>
    <row r="28" ht="54.75" customHeight="1" spans="1:11">
      <c r="A28" s="27">
        <v>26</v>
      </c>
      <c r="B28" s="43" t="s">
        <v>29</v>
      </c>
      <c r="C28" s="43" t="s">
        <v>27</v>
      </c>
      <c r="D28" s="43" t="s">
        <v>28</v>
      </c>
      <c r="E28" s="27">
        <v>9000</v>
      </c>
      <c r="F28" s="33" t="s">
        <v>89</v>
      </c>
      <c r="G28" s="43" t="s">
        <v>152</v>
      </c>
      <c r="H28" s="43">
        <v>74.88</v>
      </c>
      <c r="I28" s="43"/>
      <c r="J28" s="43" t="s">
        <v>22</v>
      </c>
      <c r="K28" s="47" t="s">
        <v>23</v>
      </c>
    </row>
    <row r="29" ht="54.75" customHeight="1" spans="1:11">
      <c r="A29" s="27">
        <v>27</v>
      </c>
      <c r="B29" s="43" t="s">
        <v>29</v>
      </c>
      <c r="C29" s="43" t="s">
        <v>30</v>
      </c>
      <c r="D29" s="43" t="s">
        <v>153</v>
      </c>
      <c r="E29" s="27">
        <v>9000</v>
      </c>
      <c r="F29" s="33" t="s">
        <v>89</v>
      </c>
      <c r="G29" s="43" t="s">
        <v>152</v>
      </c>
      <c r="H29" s="43">
        <v>62.4</v>
      </c>
      <c r="I29" s="43"/>
      <c r="J29" s="43" t="s">
        <v>22</v>
      </c>
      <c r="K29" s="47" t="s">
        <v>23</v>
      </c>
    </row>
    <row r="30" ht="73.5" customHeight="1" spans="1:11">
      <c r="A30" s="27">
        <v>11</v>
      </c>
      <c r="B30" s="43" t="s">
        <v>34</v>
      </c>
      <c r="C30" s="43" t="s">
        <v>18</v>
      </c>
      <c r="D30" s="43" t="s">
        <v>35</v>
      </c>
      <c r="E30" s="27">
        <v>9000</v>
      </c>
      <c r="F30" s="44" t="s">
        <v>36</v>
      </c>
      <c r="G30" s="43" t="s">
        <v>21</v>
      </c>
      <c r="H30" s="43">
        <v>13.32</v>
      </c>
      <c r="I30" s="43"/>
      <c r="J30" s="43" t="s">
        <v>22</v>
      </c>
      <c r="K30" s="47" t="s">
        <v>37</v>
      </c>
    </row>
    <row r="31" ht="73.5" customHeight="1" spans="1:11">
      <c r="A31" s="27">
        <v>29</v>
      </c>
      <c r="B31" s="43" t="s">
        <v>38</v>
      </c>
      <c r="C31" s="43" t="s">
        <v>39</v>
      </c>
      <c r="D31" s="43" t="s">
        <v>91</v>
      </c>
      <c r="E31" s="27">
        <v>9000</v>
      </c>
      <c r="F31" s="44" t="s">
        <v>36</v>
      </c>
      <c r="G31" s="43" t="s">
        <v>21</v>
      </c>
      <c r="H31" s="43">
        <v>8.4396</v>
      </c>
      <c r="I31" s="43"/>
      <c r="J31" s="43" t="s">
        <v>22</v>
      </c>
      <c r="K31" s="47" t="s">
        <v>37</v>
      </c>
    </row>
    <row r="32" ht="73.5" customHeight="1" spans="1:11">
      <c r="A32" s="27">
        <v>30</v>
      </c>
      <c r="B32" s="43" t="s">
        <v>41</v>
      </c>
      <c r="C32" s="43" t="s">
        <v>42</v>
      </c>
      <c r="D32" s="43" t="s">
        <v>92</v>
      </c>
      <c r="E32" s="27">
        <v>9000</v>
      </c>
      <c r="F32" s="44" t="s">
        <v>36</v>
      </c>
      <c r="G32" s="43" t="s">
        <v>21</v>
      </c>
      <c r="H32" s="43">
        <v>16.8792</v>
      </c>
      <c r="I32" s="43"/>
      <c r="J32" s="43" t="s">
        <v>22</v>
      </c>
      <c r="K32" s="47" t="s">
        <v>37</v>
      </c>
    </row>
    <row r="33" ht="73.5" customHeight="1" spans="1:11">
      <c r="A33" s="27">
        <v>31</v>
      </c>
      <c r="B33" s="43" t="s">
        <v>48</v>
      </c>
      <c r="C33" s="43" t="s">
        <v>51</v>
      </c>
      <c r="D33" s="43" t="s">
        <v>154</v>
      </c>
      <c r="E33" s="27">
        <v>9000</v>
      </c>
      <c r="F33" s="44" t="s">
        <v>36</v>
      </c>
      <c r="G33" s="43" t="s">
        <v>152</v>
      </c>
      <c r="H33" s="43">
        <v>24</v>
      </c>
      <c r="I33" s="43"/>
      <c r="J33" s="43" t="s">
        <v>22</v>
      </c>
      <c r="K33" s="47" t="s">
        <v>37</v>
      </c>
    </row>
    <row r="34" ht="73.5" customHeight="1" spans="1:11">
      <c r="A34" s="27">
        <v>32</v>
      </c>
      <c r="B34" s="43" t="s">
        <v>48</v>
      </c>
      <c r="C34" s="43" t="s">
        <v>39</v>
      </c>
      <c r="D34" s="45" t="s">
        <v>155</v>
      </c>
      <c r="E34" s="27">
        <v>9000</v>
      </c>
      <c r="F34" s="44" t="s">
        <v>36</v>
      </c>
      <c r="G34" s="43" t="s">
        <v>152</v>
      </c>
      <c r="H34" s="43">
        <v>1.8</v>
      </c>
      <c r="I34" s="43"/>
      <c r="J34" s="43" t="s">
        <v>22</v>
      </c>
      <c r="K34" s="47" t="s">
        <v>37</v>
      </c>
    </row>
    <row r="35" ht="73.5" customHeight="1" spans="1:11">
      <c r="A35" s="27">
        <v>33</v>
      </c>
      <c r="B35" s="43" t="s">
        <v>48</v>
      </c>
      <c r="C35" s="43" t="s">
        <v>42</v>
      </c>
      <c r="D35" s="43" t="s">
        <v>156</v>
      </c>
      <c r="E35" s="27">
        <v>9000</v>
      </c>
      <c r="F35" s="44" t="s">
        <v>36</v>
      </c>
      <c r="G35" s="43" t="s">
        <v>152</v>
      </c>
      <c r="H35" s="43">
        <v>24</v>
      </c>
      <c r="I35" s="43"/>
      <c r="J35" s="43" t="s">
        <v>22</v>
      </c>
      <c r="K35" s="47" t="s">
        <v>37</v>
      </c>
    </row>
    <row r="36" ht="54.75" customHeight="1" spans="1:11">
      <c r="A36" s="27">
        <v>34</v>
      </c>
      <c r="B36" s="43" t="s">
        <v>17</v>
      </c>
      <c r="C36" s="43" t="s">
        <v>18</v>
      </c>
      <c r="D36" s="43" t="s">
        <v>88</v>
      </c>
      <c r="E36" s="27">
        <v>13500</v>
      </c>
      <c r="F36" s="33" t="s">
        <v>89</v>
      </c>
      <c r="G36" s="43" t="s">
        <v>21</v>
      </c>
      <c r="H36" s="43">
        <v>1.9584</v>
      </c>
      <c r="I36" s="43"/>
      <c r="J36" s="43" t="s">
        <v>22</v>
      </c>
      <c r="K36" s="47" t="s">
        <v>23</v>
      </c>
    </row>
    <row r="37" ht="54.75" customHeight="1" spans="1:11">
      <c r="A37" s="27">
        <v>35</v>
      </c>
      <c r="B37" s="43" t="s">
        <v>24</v>
      </c>
      <c r="C37" s="43" t="s">
        <v>18</v>
      </c>
      <c r="D37" s="43" t="s">
        <v>88</v>
      </c>
      <c r="E37" s="27">
        <v>13500</v>
      </c>
      <c r="F37" s="33" t="s">
        <v>89</v>
      </c>
      <c r="G37" s="43" t="s">
        <v>21</v>
      </c>
      <c r="H37" s="43">
        <v>2.8896</v>
      </c>
      <c r="I37" s="43"/>
      <c r="J37" s="43" t="s">
        <v>22</v>
      </c>
      <c r="K37" s="47" t="s">
        <v>23</v>
      </c>
    </row>
    <row r="38" ht="54.75" customHeight="1" spans="1:11">
      <c r="A38" s="27">
        <v>36</v>
      </c>
      <c r="B38" s="43" t="s">
        <v>25</v>
      </c>
      <c r="C38" s="43" t="s">
        <v>18</v>
      </c>
      <c r="D38" s="43" t="s">
        <v>88</v>
      </c>
      <c r="E38" s="27">
        <v>13500</v>
      </c>
      <c r="F38" s="33" t="s">
        <v>89</v>
      </c>
      <c r="G38" s="43" t="s">
        <v>21</v>
      </c>
      <c r="H38" s="43">
        <v>2.928</v>
      </c>
      <c r="I38" s="43"/>
      <c r="J38" s="43" t="s">
        <v>22</v>
      </c>
      <c r="K38" s="47" t="s">
        <v>23</v>
      </c>
    </row>
    <row r="39" ht="54.75" customHeight="1" spans="1:11">
      <c r="A39" s="27">
        <v>37</v>
      </c>
      <c r="B39" s="43" t="s">
        <v>29</v>
      </c>
      <c r="C39" s="43" t="s">
        <v>27</v>
      </c>
      <c r="D39" s="43" t="s">
        <v>28</v>
      </c>
      <c r="E39" s="27">
        <v>13500</v>
      </c>
      <c r="F39" s="33" t="s">
        <v>89</v>
      </c>
      <c r="G39" s="43" t="s">
        <v>152</v>
      </c>
      <c r="H39" s="43">
        <v>37.44</v>
      </c>
      <c r="I39" s="43"/>
      <c r="J39" s="43" t="s">
        <v>22</v>
      </c>
      <c r="K39" s="47" t="s">
        <v>23</v>
      </c>
    </row>
    <row r="40" ht="54.75" customHeight="1" spans="1:11">
      <c r="A40" s="27">
        <v>38</v>
      </c>
      <c r="B40" s="43" t="s">
        <v>29</v>
      </c>
      <c r="C40" s="43" t="s">
        <v>30</v>
      </c>
      <c r="D40" s="43" t="s">
        <v>153</v>
      </c>
      <c r="E40" s="27">
        <v>13500</v>
      </c>
      <c r="F40" s="33" t="s">
        <v>89</v>
      </c>
      <c r="G40" s="43" t="s">
        <v>152</v>
      </c>
      <c r="H40" s="43">
        <v>31.2</v>
      </c>
      <c r="I40" s="43"/>
      <c r="J40" s="43" t="s">
        <v>22</v>
      </c>
      <c r="K40" s="47" t="s">
        <v>23</v>
      </c>
    </row>
    <row r="41" ht="73.5" customHeight="1" spans="1:11">
      <c r="A41" s="27">
        <v>39</v>
      </c>
      <c r="B41" s="43" t="s">
        <v>34</v>
      </c>
      <c r="C41" s="43" t="s">
        <v>18</v>
      </c>
      <c r="D41" s="43" t="s">
        <v>35</v>
      </c>
      <c r="E41" s="27">
        <v>13500</v>
      </c>
      <c r="F41" s="44" t="s">
        <v>36</v>
      </c>
      <c r="G41" s="43" t="s">
        <v>21</v>
      </c>
      <c r="H41" s="43">
        <v>8.9136</v>
      </c>
      <c r="I41" s="43"/>
      <c r="J41" s="43" t="s">
        <v>22</v>
      </c>
      <c r="K41" s="47" t="s">
        <v>37</v>
      </c>
    </row>
    <row r="42" ht="73.5" customHeight="1" spans="1:11">
      <c r="A42" s="27">
        <v>40</v>
      </c>
      <c r="B42" s="43" t="s">
        <v>38</v>
      </c>
      <c r="C42" s="43" t="s">
        <v>39</v>
      </c>
      <c r="D42" s="43" t="s">
        <v>91</v>
      </c>
      <c r="E42" s="27">
        <v>13500</v>
      </c>
      <c r="F42" s="44" t="s">
        <v>36</v>
      </c>
      <c r="G42" s="43" t="s">
        <v>21</v>
      </c>
      <c r="H42" s="43">
        <v>5.8212</v>
      </c>
      <c r="I42" s="43"/>
      <c r="J42" s="43" t="s">
        <v>22</v>
      </c>
      <c r="K42" s="47" t="s">
        <v>37</v>
      </c>
    </row>
    <row r="43" ht="73.5" customHeight="1" spans="1:11">
      <c r="A43" s="27">
        <v>41</v>
      </c>
      <c r="B43" s="43" t="s">
        <v>41</v>
      </c>
      <c r="C43" s="43" t="s">
        <v>42</v>
      </c>
      <c r="D43" s="43" t="s">
        <v>92</v>
      </c>
      <c r="E43" s="27">
        <v>13500</v>
      </c>
      <c r="F43" s="44" t="s">
        <v>36</v>
      </c>
      <c r="G43" s="43" t="s">
        <v>21</v>
      </c>
      <c r="H43" s="43">
        <v>11.64</v>
      </c>
      <c r="I43" s="43"/>
      <c r="J43" s="43" t="s">
        <v>22</v>
      </c>
      <c r="K43" s="47" t="s">
        <v>37</v>
      </c>
    </row>
    <row r="44" ht="73.5" customHeight="1" spans="1:11">
      <c r="A44" s="27">
        <v>42</v>
      </c>
      <c r="B44" s="43" t="s">
        <v>48</v>
      </c>
      <c r="C44" s="43" t="s">
        <v>51</v>
      </c>
      <c r="D44" s="43" t="s">
        <v>154</v>
      </c>
      <c r="E44" s="27">
        <v>13500</v>
      </c>
      <c r="F44" s="44" t="s">
        <v>36</v>
      </c>
      <c r="G44" s="43" t="s">
        <v>152</v>
      </c>
      <c r="H44" s="43">
        <v>24</v>
      </c>
      <c r="I44" s="43"/>
      <c r="J44" s="43" t="s">
        <v>22</v>
      </c>
      <c r="K44" s="47" t="s">
        <v>37</v>
      </c>
    </row>
    <row r="45" ht="73.5" customHeight="1" spans="1:11">
      <c r="A45" s="27">
        <v>43</v>
      </c>
      <c r="B45" s="43" t="s">
        <v>48</v>
      </c>
      <c r="C45" s="43" t="s">
        <v>39</v>
      </c>
      <c r="D45" s="45" t="s">
        <v>155</v>
      </c>
      <c r="E45" s="27">
        <v>13500</v>
      </c>
      <c r="F45" s="44" t="s">
        <v>36</v>
      </c>
      <c r="G45" s="43" t="s">
        <v>152</v>
      </c>
      <c r="H45" s="43">
        <v>1.8</v>
      </c>
      <c r="I45" s="43"/>
      <c r="J45" s="43" t="s">
        <v>22</v>
      </c>
      <c r="K45" s="47" t="s">
        <v>37</v>
      </c>
    </row>
    <row r="46" ht="73.5" customHeight="1" spans="1:11">
      <c r="A46" s="27">
        <v>44</v>
      </c>
      <c r="B46" s="43" t="s">
        <v>48</v>
      </c>
      <c r="C46" s="43" t="s">
        <v>42</v>
      </c>
      <c r="D46" s="43" t="s">
        <v>156</v>
      </c>
      <c r="E46" s="27">
        <v>13500</v>
      </c>
      <c r="F46" s="44" t="s">
        <v>36</v>
      </c>
      <c r="G46" s="43" t="s">
        <v>152</v>
      </c>
      <c r="H46" s="43">
        <v>24</v>
      </c>
      <c r="I46" s="43"/>
      <c r="J46" s="43" t="s">
        <v>22</v>
      </c>
      <c r="K46" s="47" t="s">
        <v>37</v>
      </c>
    </row>
    <row r="47" ht="54.75" customHeight="1" spans="1:11">
      <c r="A47" s="27">
        <v>45</v>
      </c>
      <c r="B47" s="43" t="s">
        <v>17</v>
      </c>
      <c r="C47" s="43" t="s">
        <v>18</v>
      </c>
      <c r="D47" s="43" t="s">
        <v>88</v>
      </c>
      <c r="E47" s="27">
        <v>17800</v>
      </c>
      <c r="F47" s="33" t="s">
        <v>89</v>
      </c>
      <c r="G47" s="43" t="s">
        <v>21</v>
      </c>
      <c r="H47" s="43">
        <v>4.2132</v>
      </c>
      <c r="I47" s="43"/>
      <c r="J47" s="43" t="s">
        <v>22</v>
      </c>
      <c r="K47" s="47" t="s">
        <v>23</v>
      </c>
    </row>
    <row r="48" ht="54.75" customHeight="1" spans="1:11">
      <c r="A48" s="27">
        <v>46</v>
      </c>
      <c r="B48" s="43" t="s">
        <v>24</v>
      </c>
      <c r="C48" s="43" t="s">
        <v>18</v>
      </c>
      <c r="D48" s="43" t="s">
        <v>88</v>
      </c>
      <c r="E48" s="27">
        <v>17800</v>
      </c>
      <c r="F48" s="33" t="s">
        <v>89</v>
      </c>
      <c r="G48" s="43" t="s">
        <v>21</v>
      </c>
      <c r="H48" s="43">
        <v>6.5712</v>
      </c>
      <c r="I48" s="43"/>
      <c r="J48" s="43" t="s">
        <v>22</v>
      </c>
      <c r="K48" s="47" t="s">
        <v>23</v>
      </c>
    </row>
    <row r="49" ht="73.5" customHeight="1" spans="1:11">
      <c r="A49" s="27">
        <v>47</v>
      </c>
      <c r="B49" s="43" t="s">
        <v>25</v>
      </c>
      <c r="C49" s="43" t="s">
        <v>18</v>
      </c>
      <c r="D49" s="43" t="s">
        <v>88</v>
      </c>
      <c r="E49" s="27">
        <v>17800</v>
      </c>
      <c r="F49" s="44" t="s">
        <v>36</v>
      </c>
      <c r="G49" s="43" t="s">
        <v>21</v>
      </c>
      <c r="H49" s="43">
        <v>3.408</v>
      </c>
      <c r="I49" s="43"/>
      <c r="J49" s="43" t="s">
        <v>22</v>
      </c>
      <c r="K49" s="47" t="s">
        <v>37</v>
      </c>
    </row>
    <row r="50" ht="73.5" customHeight="1" spans="1:11">
      <c r="A50" s="27">
        <v>48</v>
      </c>
      <c r="B50" s="43" t="s">
        <v>29</v>
      </c>
      <c r="C50" s="43" t="s">
        <v>27</v>
      </c>
      <c r="D50" s="43" t="s">
        <v>28</v>
      </c>
      <c r="E50" s="27">
        <v>17800</v>
      </c>
      <c r="F50" s="44" t="s">
        <v>36</v>
      </c>
      <c r="G50" s="43" t="s">
        <v>152</v>
      </c>
      <c r="H50" s="43">
        <v>93.6</v>
      </c>
      <c r="I50" s="43"/>
      <c r="J50" s="43" t="s">
        <v>22</v>
      </c>
      <c r="K50" s="47" t="s">
        <v>37</v>
      </c>
    </row>
    <row r="51" ht="54.75" customHeight="1" spans="1:11">
      <c r="A51" s="27">
        <v>49</v>
      </c>
      <c r="B51" s="43" t="s">
        <v>29</v>
      </c>
      <c r="C51" s="43" t="s">
        <v>30</v>
      </c>
      <c r="D51" s="43" t="s">
        <v>153</v>
      </c>
      <c r="E51" s="27">
        <v>17800</v>
      </c>
      <c r="F51" s="33" t="s">
        <v>89</v>
      </c>
      <c r="G51" s="43" t="s">
        <v>152</v>
      </c>
      <c r="H51" s="43">
        <v>78</v>
      </c>
      <c r="I51" s="43"/>
      <c r="J51" s="43" t="s">
        <v>22</v>
      </c>
      <c r="K51" s="47" t="s">
        <v>23</v>
      </c>
    </row>
    <row r="52" ht="73.5" customHeight="1" spans="1:11">
      <c r="A52" s="27">
        <v>50</v>
      </c>
      <c r="B52" s="43" t="s">
        <v>34</v>
      </c>
      <c r="C52" s="43" t="s">
        <v>18</v>
      </c>
      <c r="D52" s="43" t="s">
        <v>35</v>
      </c>
      <c r="E52" s="27">
        <v>17800</v>
      </c>
      <c r="F52" s="44" t="s">
        <v>36</v>
      </c>
      <c r="G52" s="43" t="s">
        <v>21</v>
      </c>
      <c r="H52" s="43">
        <v>14.856</v>
      </c>
      <c r="I52" s="43"/>
      <c r="J52" s="43" t="s">
        <v>22</v>
      </c>
      <c r="K52" s="47" t="s">
        <v>37</v>
      </c>
    </row>
    <row r="53" ht="73.5" customHeight="1" spans="1:11">
      <c r="A53" s="27">
        <v>51</v>
      </c>
      <c r="B53" s="43" t="s">
        <v>38</v>
      </c>
      <c r="C53" s="43" t="s">
        <v>39</v>
      </c>
      <c r="D53" s="43" t="s">
        <v>91</v>
      </c>
      <c r="E53" s="27">
        <v>17800</v>
      </c>
      <c r="F53" s="44" t="s">
        <v>36</v>
      </c>
      <c r="G53" s="43" t="s">
        <v>21</v>
      </c>
      <c r="H53" s="43">
        <v>10.032</v>
      </c>
      <c r="I53" s="43"/>
      <c r="J53" s="43" t="s">
        <v>22</v>
      </c>
      <c r="K53" s="47" t="s">
        <v>37</v>
      </c>
    </row>
    <row r="54" ht="73.5" customHeight="1" spans="1:11">
      <c r="A54" s="27">
        <v>52</v>
      </c>
      <c r="B54" s="43" t="s">
        <v>41</v>
      </c>
      <c r="C54" s="43" t="s">
        <v>42</v>
      </c>
      <c r="D54" s="43" t="s">
        <v>92</v>
      </c>
      <c r="E54" s="27">
        <v>17800</v>
      </c>
      <c r="F54" s="44" t="s">
        <v>36</v>
      </c>
      <c r="G54" s="43" t="s">
        <v>21</v>
      </c>
      <c r="H54" s="43">
        <v>20.064</v>
      </c>
      <c r="I54" s="43"/>
      <c r="J54" s="43" t="s">
        <v>22</v>
      </c>
      <c r="K54" s="47" t="s">
        <v>37</v>
      </c>
    </row>
    <row r="55" ht="73.5" customHeight="1" spans="1:11">
      <c r="A55" s="27">
        <v>53</v>
      </c>
      <c r="B55" s="43" t="s">
        <v>48</v>
      </c>
      <c r="C55" s="43" t="s">
        <v>51</v>
      </c>
      <c r="D55" s="43" t="s">
        <v>154</v>
      </c>
      <c r="E55" s="27">
        <v>17800</v>
      </c>
      <c r="F55" s="44" t="s">
        <v>36</v>
      </c>
      <c r="G55" s="43" t="s">
        <v>152</v>
      </c>
      <c r="H55" s="43">
        <v>24</v>
      </c>
      <c r="I55" s="43"/>
      <c r="J55" s="43" t="s">
        <v>22</v>
      </c>
      <c r="K55" s="47" t="s">
        <v>37</v>
      </c>
    </row>
    <row r="56" ht="73.5" customHeight="1" spans="1:11">
      <c r="A56" s="27">
        <v>54</v>
      </c>
      <c r="B56" s="43" t="s">
        <v>48</v>
      </c>
      <c r="C56" s="43" t="s">
        <v>39</v>
      </c>
      <c r="D56" s="45" t="s">
        <v>155</v>
      </c>
      <c r="E56" s="27">
        <v>17800</v>
      </c>
      <c r="F56" s="44" t="s">
        <v>36</v>
      </c>
      <c r="G56" s="43" t="s">
        <v>152</v>
      </c>
      <c r="H56" s="43">
        <v>1.8</v>
      </c>
      <c r="I56" s="43"/>
      <c r="J56" s="43" t="s">
        <v>22</v>
      </c>
      <c r="K56" s="47" t="s">
        <v>37</v>
      </c>
    </row>
    <row r="57" ht="73.5" customHeight="1" spans="1:11">
      <c r="A57" s="27">
        <v>55</v>
      </c>
      <c r="B57" s="43" t="s">
        <v>48</v>
      </c>
      <c r="C57" s="43" t="s">
        <v>42</v>
      </c>
      <c r="D57" s="43" t="s">
        <v>156</v>
      </c>
      <c r="E57" s="27">
        <v>17800</v>
      </c>
      <c r="F57" s="44" t="s">
        <v>36</v>
      </c>
      <c r="G57" s="43" t="s">
        <v>152</v>
      </c>
      <c r="H57" s="43">
        <v>24</v>
      </c>
      <c r="I57" s="43"/>
      <c r="J57" s="43" t="s">
        <v>22</v>
      </c>
      <c r="K57" s="47" t="s">
        <v>37</v>
      </c>
    </row>
    <row r="58" ht="54.75" customHeight="1" spans="1:11">
      <c r="A58" s="27">
        <v>56</v>
      </c>
      <c r="B58" s="43" t="s">
        <v>17</v>
      </c>
      <c r="C58" s="43" t="s">
        <v>18</v>
      </c>
      <c r="D58" s="43" t="s">
        <v>88</v>
      </c>
      <c r="E58" s="27">
        <v>22800</v>
      </c>
      <c r="F58" s="33" t="s">
        <v>89</v>
      </c>
      <c r="G58" s="43" t="s">
        <v>21</v>
      </c>
      <c r="H58" s="43">
        <v>2.9544</v>
      </c>
      <c r="I58" s="43"/>
      <c r="J58" s="43" t="s">
        <v>22</v>
      </c>
      <c r="K58" s="47" t="s">
        <v>23</v>
      </c>
    </row>
    <row r="59" ht="54.75" customHeight="1" spans="1:11">
      <c r="A59" s="27">
        <v>57</v>
      </c>
      <c r="B59" s="43" t="s">
        <v>24</v>
      </c>
      <c r="C59" s="43" t="s">
        <v>18</v>
      </c>
      <c r="D59" s="43" t="s">
        <v>88</v>
      </c>
      <c r="E59" s="27">
        <v>22800</v>
      </c>
      <c r="F59" s="33" t="s">
        <v>89</v>
      </c>
      <c r="G59" s="43" t="s">
        <v>21</v>
      </c>
      <c r="H59" s="43">
        <v>4.3632</v>
      </c>
      <c r="I59" s="43"/>
      <c r="J59" s="43" t="s">
        <v>22</v>
      </c>
      <c r="K59" s="47" t="s">
        <v>23</v>
      </c>
    </row>
    <row r="60" ht="73.5" customHeight="1" spans="1:11">
      <c r="A60" s="27">
        <v>58</v>
      </c>
      <c r="B60" s="43" t="s">
        <v>25</v>
      </c>
      <c r="C60" s="43" t="s">
        <v>18</v>
      </c>
      <c r="D60" s="43" t="s">
        <v>88</v>
      </c>
      <c r="E60" s="27">
        <v>22800</v>
      </c>
      <c r="F60" s="44" t="s">
        <v>36</v>
      </c>
      <c r="G60" s="43" t="s">
        <v>21</v>
      </c>
      <c r="H60" s="43">
        <v>2.928</v>
      </c>
      <c r="I60" s="43"/>
      <c r="J60" s="43" t="s">
        <v>22</v>
      </c>
      <c r="K60" s="47" t="s">
        <v>37</v>
      </c>
    </row>
    <row r="61" ht="73.5" customHeight="1" spans="1:11">
      <c r="A61" s="27">
        <v>59</v>
      </c>
      <c r="B61" s="43" t="s">
        <v>29</v>
      </c>
      <c r="C61" s="43" t="s">
        <v>27</v>
      </c>
      <c r="D61" s="43" t="s">
        <v>28</v>
      </c>
      <c r="E61" s="27">
        <v>22800</v>
      </c>
      <c r="F61" s="44" t="s">
        <v>36</v>
      </c>
      <c r="G61" s="43" t="s">
        <v>152</v>
      </c>
      <c r="H61" s="43">
        <v>74.88</v>
      </c>
      <c r="I61" s="43"/>
      <c r="J61" s="43" t="s">
        <v>22</v>
      </c>
      <c r="K61" s="47" t="s">
        <v>37</v>
      </c>
    </row>
    <row r="62" ht="54.75" customHeight="1" spans="1:11">
      <c r="A62" s="27">
        <v>60</v>
      </c>
      <c r="B62" s="43" t="s">
        <v>29</v>
      </c>
      <c r="C62" s="43" t="s">
        <v>30</v>
      </c>
      <c r="D62" s="43" t="s">
        <v>153</v>
      </c>
      <c r="E62" s="27">
        <v>22800</v>
      </c>
      <c r="F62" s="33" t="s">
        <v>89</v>
      </c>
      <c r="G62" s="43" t="s">
        <v>152</v>
      </c>
      <c r="H62" s="43">
        <v>62.4</v>
      </c>
      <c r="I62" s="43"/>
      <c r="J62" s="43" t="s">
        <v>22</v>
      </c>
      <c r="K62" s="47" t="s">
        <v>23</v>
      </c>
    </row>
    <row r="63" ht="73.5" customHeight="1" spans="1:11">
      <c r="A63" s="27">
        <v>61</v>
      </c>
      <c r="B63" s="43" t="s">
        <v>34</v>
      </c>
      <c r="C63" s="43" t="s">
        <v>18</v>
      </c>
      <c r="D63" s="43" t="s">
        <v>35</v>
      </c>
      <c r="E63" s="27">
        <v>22800</v>
      </c>
      <c r="F63" s="44" t="s">
        <v>36</v>
      </c>
      <c r="G63" s="43" t="s">
        <v>21</v>
      </c>
      <c r="H63" s="43">
        <v>13.368</v>
      </c>
      <c r="I63" s="43"/>
      <c r="J63" s="43" t="s">
        <v>22</v>
      </c>
      <c r="K63" s="47" t="s">
        <v>37</v>
      </c>
    </row>
    <row r="64" ht="73.5" customHeight="1" spans="1:11">
      <c r="A64" s="27">
        <v>62</v>
      </c>
      <c r="B64" s="43" t="s">
        <v>38</v>
      </c>
      <c r="C64" s="43" t="s">
        <v>39</v>
      </c>
      <c r="D64" s="43" t="s">
        <v>91</v>
      </c>
      <c r="E64" s="27">
        <v>22800</v>
      </c>
      <c r="F64" s="44" t="s">
        <v>36</v>
      </c>
      <c r="G64" s="43" t="s">
        <v>21</v>
      </c>
      <c r="H64" s="43">
        <v>7.3104</v>
      </c>
      <c r="I64" s="43"/>
      <c r="J64" s="43" t="s">
        <v>22</v>
      </c>
      <c r="K64" s="47" t="s">
        <v>37</v>
      </c>
    </row>
    <row r="65" ht="73.5" customHeight="1" spans="1:11">
      <c r="A65" s="27">
        <v>63</v>
      </c>
      <c r="B65" s="43" t="s">
        <v>41</v>
      </c>
      <c r="C65" s="43" t="s">
        <v>42</v>
      </c>
      <c r="D65" s="43" t="s">
        <v>92</v>
      </c>
      <c r="E65" s="27">
        <v>22800</v>
      </c>
      <c r="F65" s="44" t="s">
        <v>36</v>
      </c>
      <c r="G65" s="43" t="s">
        <v>21</v>
      </c>
      <c r="H65" s="43">
        <v>14.6208</v>
      </c>
      <c r="I65" s="43"/>
      <c r="J65" s="43" t="s">
        <v>22</v>
      </c>
      <c r="K65" s="47" t="s">
        <v>37</v>
      </c>
    </row>
    <row r="66" ht="73.5" customHeight="1" spans="1:11">
      <c r="A66" s="27">
        <v>64</v>
      </c>
      <c r="B66" s="43" t="s">
        <v>48</v>
      </c>
      <c r="C66" s="43" t="s">
        <v>51</v>
      </c>
      <c r="D66" s="43" t="s">
        <v>154</v>
      </c>
      <c r="E66" s="27">
        <v>22800</v>
      </c>
      <c r="F66" s="44" t="s">
        <v>36</v>
      </c>
      <c r="G66" s="43" t="s">
        <v>152</v>
      </c>
      <c r="H66" s="43">
        <v>24</v>
      </c>
      <c r="I66" s="43"/>
      <c r="J66" s="43" t="s">
        <v>22</v>
      </c>
      <c r="K66" s="47" t="s">
        <v>37</v>
      </c>
    </row>
    <row r="67" ht="73.5" customHeight="1" spans="1:11">
      <c r="A67" s="27">
        <v>65</v>
      </c>
      <c r="B67" s="43" t="s">
        <v>48</v>
      </c>
      <c r="C67" s="43" t="s">
        <v>39</v>
      </c>
      <c r="D67" s="45" t="s">
        <v>155</v>
      </c>
      <c r="E67" s="27">
        <v>22800</v>
      </c>
      <c r="F67" s="44" t="s">
        <v>36</v>
      </c>
      <c r="G67" s="43" t="s">
        <v>152</v>
      </c>
      <c r="H67" s="43">
        <v>1.8</v>
      </c>
      <c r="I67" s="43"/>
      <c r="J67" s="43" t="s">
        <v>22</v>
      </c>
      <c r="K67" s="47" t="s">
        <v>37</v>
      </c>
    </row>
    <row r="68" ht="73.5" customHeight="1" spans="1:11">
      <c r="A68" s="27">
        <v>66</v>
      </c>
      <c r="B68" s="43" t="s">
        <v>48</v>
      </c>
      <c r="C68" s="43" t="s">
        <v>42</v>
      </c>
      <c r="D68" s="43" t="s">
        <v>156</v>
      </c>
      <c r="E68" s="27">
        <v>22800</v>
      </c>
      <c r="F68" s="44" t="s">
        <v>36</v>
      </c>
      <c r="G68" s="43" t="s">
        <v>152</v>
      </c>
      <c r="H68" s="43">
        <v>24</v>
      </c>
      <c r="I68" s="43"/>
      <c r="J68" s="43" t="s">
        <v>22</v>
      </c>
      <c r="K68" s="47" t="s">
        <v>37</v>
      </c>
    </row>
    <row r="69" ht="54.75" customHeight="1" spans="1:11">
      <c r="A69" s="27">
        <v>67</v>
      </c>
      <c r="B69" s="43" t="s">
        <v>17</v>
      </c>
      <c r="C69" s="43" t="s">
        <v>18</v>
      </c>
      <c r="D69" s="43" t="s">
        <v>88</v>
      </c>
      <c r="E69" s="27">
        <v>27500</v>
      </c>
      <c r="F69" s="33" t="s">
        <v>89</v>
      </c>
      <c r="G69" s="43" t="s">
        <v>21</v>
      </c>
      <c r="H69" s="43">
        <v>5.7084</v>
      </c>
      <c r="I69" s="43"/>
      <c r="J69" s="43" t="s">
        <v>22</v>
      </c>
      <c r="K69" s="47" t="s">
        <v>23</v>
      </c>
    </row>
    <row r="70" ht="54.75" customHeight="1" spans="1:11">
      <c r="A70" s="27">
        <v>68</v>
      </c>
      <c r="B70" s="43" t="s">
        <v>24</v>
      </c>
      <c r="C70" s="43" t="s">
        <v>18</v>
      </c>
      <c r="D70" s="43" t="s">
        <v>88</v>
      </c>
      <c r="E70" s="27">
        <v>27500</v>
      </c>
      <c r="F70" s="33" t="s">
        <v>89</v>
      </c>
      <c r="G70" s="43" t="s">
        <v>21</v>
      </c>
      <c r="H70" s="43">
        <v>8.9076</v>
      </c>
      <c r="I70" s="43"/>
      <c r="J70" s="43" t="s">
        <v>22</v>
      </c>
      <c r="K70" s="47" t="s">
        <v>23</v>
      </c>
    </row>
    <row r="71" ht="73.5" customHeight="1" spans="1:11">
      <c r="A71" s="27">
        <v>69</v>
      </c>
      <c r="B71" s="43" t="s">
        <v>25</v>
      </c>
      <c r="C71" s="43" t="s">
        <v>18</v>
      </c>
      <c r="D71" s="43" t="s">
        <v>88</v>
      </c>
      <c r="E71" s="27">
        <v>27500</v>
      </c>
      <c r="F71" s="44" t="s">
        <v>36</v>
      </c>
      <c r="G71" s="43" t="s">
        <v>21</v>
      </c>
      <c r="H71" s="43">
        <v>3.408</v>
      </c>
      <c r="I71" s="43"/>
      <c r="J71" s="43" t="s">
        <v>22</v>
      </c>
      <c r="K71" s="47" t="s">
        <v>37</v>
      </c>
    </row>
    <row r="72" ht="73.5" customHeight="1" spans="1:11">
      <c r="A72" s="27">
        <v>70</v>
      </c>
      <c r="B72" s="43" t="s">
        <v>29</v>
      </c>
      <c r="C72" s="43" t="s">
        <v>27</v>
      </c>
      <c r="D72" s="43" t="s">
        <v>28</v>
      </c>
      <c r="E72" s="27">
        <v>27500</v>
      </c>
      <c r="F72" s="44" t="s">
        <v>36</v>
      </c>
      <c r="G72" s="43" t="s">
        <v>152</v>
      </c>
      <c r="H72" s="43">
        <v>112.32</v>
      </c>
      <c r="I72" s="43"/>
      <c r="J72" s="43" t="s">
        <v>22</v>
      </c>
      <c r="K72" s="47" t="s">
        <v>37</v>
      </c>
    </row>
    <row r="73" ht="54.75" customHeight="1" spans="1:11">
      <c r="A73" s="27">
        <v>71</v>
      </c>
      <c r="B73" s="43" t="s">
        <v>29</v>
      </c>
      <c r="C73" s="43" t="s">
        <v>30</v>
      </c>
      <c r="D73" s="43" t="s">
        <v>153</v>
      </c>
      <c r="E73" s="27">
        <v>27500</v>
      </c>
      <c r="F73" s="33" t="s">
        <v>89</v>
      </c>
      <c r="G73" s="43" t="s">
        <v>152</v>
      </c>
      <c r="H73" s="43">
        <v>78</v>
      </c>
      <c r="I73" s="43"/>
      <c r="J73" s="43" t="s">
        <v>22</v>
      </c>
      <c r="K73" s="47" t="s">
        <v>23</v>
      </c>
    </row>
    <row r="74" ht="73.5" customHeight="1" spans="1:11">
      <c r="A74" s="27">
        <v>72</v>
      </c>
      <c r="B74" s="43" t="s">
        <v>34</v>
      </c>
      <c r="C74" s="43" t="s">
        <v>18</v>
      </c>
      <c r="D74" s="43" t="s">
        <v>35</v>
      </c>
      <c r="E74" s="27">
        <v>27500</v>
      </c>
      <c r="F74" s="44" t="s">
        <v>36</v>
      </c>
      <c r="G74" s="43" t="s">
        <v>21</v>
      </c>
      <c r="H74" s="43">
        <v>17.832</v>
      </c>
      <c r="I74" s="43"/>
      <c r="J74" s="43" t="s">
        <v>22</v>
      </c>
      <c r="K74" s="47" t="s">
        <v>37</v>
      </c>
    </row>
    <row r="75" ht="73.5" customHeight="1" spans="1:11">
      <c r="A75" s="27">
        <v>73</v>
      </c>
      <c r="B75" s="43" t="s">
        <v>38</v>
      </c>
      <c r="C75" s="43" t="s">
        <v>39</v>
      </c>
      <c r="D75" s="43" t="s">
        <v>91</v>
      </c>
      <c r="E75" s="27">
        <v>27500</v>
      </c>
      <c r="F75" s="44" t="s">
        <v>36</v>
      </c>
      <c r="G75" s="43" t="s">
        <v>21</v>
      </c>
      <c r="H75" s="43">
        <v>12.3756</v>
      </c>
      <c r="I75" s="43"/>
      <c r="J75" s="43" t="s">
        <v>22</v>
      </c>
      <c r="K75" s="47" t="s">
        <v>37</v>
      </c>
    </row>
    <row r="76" ht="73.5" customHeight="1" spans="1:11">
      <c r="A76" s="27">
        <v>74</v>
      </c>
      <c r="B76" s="43" t="s">
        <v>41</v>
      </c>
      <c r="C76" s="43" t="s">
        <v>42</v>
      </c>
      <c r="D76" s="43" t="s">
        <v>92</v>
      </c>
      <c r="E76" s="27">
        <v>27500</v>
      </c>
      <c r="F76" s="44" t="s">
        <v>36</v>
      </c>
      <c r="G76" s="43" t="s">
        <v>21</v>
      </c>
      <c r="H76" s="43">
        <v>24.7512</v>
      </c>
      <c r="I76" s="43"/>
      <c r="J76" s="43" t="s">
        <v>22</v>
      </c>
      <c r="K76" s="47" t="s">
        <v>37</v>
      </c>
    </row>
    <row r="77" ht="73.5" customHeight="1" spans="1:11">
      <c r="A77" s="27">
        <v>75</v>
      </c>
      <c r="B77" s="43" t="s">
        <v>48</v>
      </c>
      <c r="C77" s="43" t="s">
        <v>51</v>
      </c>
      <c r="D77" s="43" t="s">
        <v>154</v>
      </c>
      <c r="E77" s="27">
        <v>27500</v>
      </c>
      <c r="F77" s="44" t="s">
        <v>36</v>
      </c>
      <c r="G77" s="43" t="s">
        <v>152</v>
      </c>
      <c r="H77" s="43">
        <v>24</v>
      </c>
      <c r="I77" s="43"/>
      <c r="J77" s="43" t="s">
        <v>22</v>
      </c>
      <c r="K77" s="47" t="s">
        <v>37</v>
      </c>
    </row>
    <row r="78" ht="73.5" customHeight="1" spans="1:11">
      <c r="A78" s="27">
        <v>76</v>
      </c>
      <c r="B78" s="43" t="s">
        <v>48</v>
      </c>
      <c r="C78" s="43" t="s">
        <v>39</v>
      </c>
      <c r="D78" s="45" t="s">
        <v>155</v>
      </c>
      <c r="E78" s="27">
        <v>27500</v>
      </c>
      <c r="F78" s="44" t="s">
        <v>36</v>
      </c>
      <c r="G78" s="43" t="s">
        <v>152</v>
      </c>
      <c r="H78" s="43">
        <v>1.8</v>
      </c>
      <c r="I78" s="43"/>
      <c r="J78" s="43" t="s">
        <v>22</v>
      </c>
      <c r="K78" s="47" t="s">
        <v>37</v>
      </c>
    </row>
    <row r="79" ht="73.5" customHeight="1" spans="1:11">
      <c r="A79" s="27">
        <v>77</v>
      </c>
      <c r="B79" s="43" t="s">
        <v>48</v>
      </c>
      <c r="C79" s="43" t="s">
        <v>42</v>
      </c>
      <c r="D79" s="43" t="s">
        <v>156</v>
      </c>
      <c r="E79" s="27">
        <v>27500</v>
      </c>
      <c r="F79" s="44" t="s">
        <v>36</v>
      </c>
      <c r="G79" s="43" t="s">
        <v>152</v>
      </c>
      <c r="H79" s="43">
        <v>24</v>
      </c>
      <c r="I79" s="43"/>
      <c r="J79" s="43" t="s">
        <v>22</v>
      </c>
      <c r="K79" s="47" t="s">
        <v>37</v>
      </c>
    </row>
    <row r="80" ht="73.5" customHeight="1" spans="1:11">
      <c r="A80" s="27">
        <v>78</v>
      </c>
      <c r="B80" s="43" t="s">
        <v>17</v>
      </c>
      <c r="C80" s="43" t="s">
        <v>18</v>
      </c>
      <c r="D80" s="43" t="s">
        <v>88</v>
      </c>
      <c r="E80" s="27">
        <v>30300</v>
      </c>
      <c r="F80" s="44" t="s">
        <v>36</v>
      </c>
      <c r="G80" s="43" t="s">
        <v>21</v>
      </c>
      <c r="H80" s="43">
        <v>4.7076</v>
      </c>
      <c r="I80" s="43"/>
      <c r="J80" s="43" t="s">
        <v>22</v>
      </c>
      <c r="K80" s="47" t="s">
        <v>37</v>
      </c>
    </row>
    <row r="81" ht="73.5" customHeight="1" spans="1:11">
      <c r="A81" s="27">
        <v>79</v>
      </c>
      <c r="B81" s="43" t="s">
        <v>24</v>
      </c>
      <c r="C81" s="43" t="s">
        <v>18</v>
      </c>
      <c r="D81" s="43" t="s">
        <v>88</v>
      </c>
      <c r="E81" s="27">
        <v>30300</v>
      </c>
      <c r="F81" s="44" t="s">
        <v>36</v>
      </c>
      <c r="G81" s="43" t="s">
        <v>21</v>
      </c>
      <c r="H81" s="43">
        <v>6.96</v>
      </c>
      <c r="I81" s="43"/>
      <c r="J81" s="43" t="s">
        <v>22</v>
      </c>
      <c r="K81" s="47" t="s">
        <v>37</v>
      </c>
    </row>
    <row r="82" ht="73.5" customHeight="1" spans="1:11">
      <c r="A82" s="27">
        <v>80</v>
      </c>
      <c r="B82" s="43" t="s">
        <v>25</v>
      </c>
      <c r="C82" s="43" t="s">
        <v>18</v>
      </c>
      <c r="D82" s="43" t="s">
        <v>88</v>
      </c>
      <c r="E82" s="27">
        <v>30300</v>
      </c>
      <c r="F82" s="44" t="s">
        <v>36</v>
      </c>
      <c r="G82" s="43" t="s">
        <v>21</v>
      </c>
      <c r="H82" s="43">
        <v>2.928</v>
      </c>
      <c r="I82" s="43"/>
      <c r="J82" s="43" t="s">
        <v>22</v>
      </c>
      <c r="K82" s="47" t="s">
        <v>37</v>
      </c>
    </row>
    <row r="83" ht="73.5" customHeight="1" spans="1:11">
      <c r="A83" s="27">
        <v>81</v>
      </c>
      <c r="B83" s="43" t="s">
        <v>29</v>
      </c>
      <c r="C83" s="43" t="s">
        <v>27</v>
      </c>
      <c r="D83" s="43" t="s">
        <v>28</v>
      </c>
      <c r="E83" s="27">
        <v>30300</v>
      </c>
      <c r="F83" s="44" t="s">
        <v>36</v>
      </c>
      <c r="G83" s="43" t="s">
        <v>152</v>
      </c>
      <c r="H83" s="43">
        <v>93.6</v>
      </c>
      <c r="I83" s="43"/>
      <c r="J83" s="43" t="s">
        <v>22</v>
      </c>
      <c r="K83" s="47" t="s">
        <v>37</v>
      </c>
    </row>
    <row r="84" ht="54.75" customHeight="1" spans="1:11">
      <c r="A84" s="27">
        <v>82</v>
      </c>
      <c r="B84" s="43" t="s">
        <v>29</v>
      </c>
      <c r="C84" s="43" t="s">
        <v>30</v>
      </c>
      <c r="D84" s="43" t="s">
        <v>153</v>
      </c>
      <c r="E84" s="27">
        <v>30300</v>
      </c>
      <c r="F84" s="33" t="s">
        <v>89</v>
      </c>
      <c r="G84" s="43" t="s">
        <v>152</v>
      </c>
      <c r="H84" s="43">
        <v>78</v>
      </c>
      <c r="I84" s="43"/>
      <c r="J84" s="43" t="s">
        <v>22</v>
      </c>
      <c r="K84" s="47" t="s">
        <v>23</v>
      </c>
    </row>
    <row r="85" ht="73.5" customHeight="1" spans="1:11">
      <c r="A85" s="27">
        <v>83</v>
      </c>
      <c r="B85" s="43" t="s">
        <v>34</v>
      </c>
      <c r="C85" s="43" t="s">
        <v>18</v>
      </c>
      <c r="D85" s="43" t="s">
        <v>35</v>
      </c>
      <c r="E85" s="27">
        <v>30300</v>
      </c>
      <c r="F85" s="44" t="s">
        <v>36</v>
      </c>
      <c r="G85" s="43" t="s">
        <v>21</v>
      </c>
      <c r="H85" s="43">
        <v>14.856</v>
      </c>
      <c r="I85" s="43"/>
      <c r="J85" s="43" t="s">
        <v>22</v>
      </c>
      <c r="K85" s="47" t="s">
        <v>37</v>
      </c>
    </row>
    <row r="86" ht="73.5" customHeight="1" spans="1:11">
      <c r="A86" s="27">
        <v>84</v>
      </c>
      <c r="B86" s="43" t="s">
        <v>38</v>
      </c>
      <c r="C86" s="43" t="s">
        <v>39</v>
      </c>
      <c r="D86" s="43" t="s">
        <v>91</v>
      </c>
      <c r="E86" s="27">
        <v>30300</v>
      </c>
      <c r="F86" s="44" t="s">
        <v>36</v>
      </c>
      <c r="G86" s="43" t="s">
        <v>21</v>
      </c>
      <c r="H86" s="43">
        <v>9.924</v>
      </c>
      <c r="I86" s="43"/>
      <c r="J86" s="43" t="s">
        <v>22</v>
      </c>
      <c r="K86" s="47" t="s">
        <v>37</v>
      </c>
    </row>
    <row r="87" ht="73.5" customHeight="1" spans="1:11">
      <c r="A87" s="27">
        <v>85</v>
      </c>
      <c r="B87" s="43" t="s">
        <v>41</v>
      </c>
      <c r="C87" s="43" t="s">
        <v>42</v>
      </c>
      <c r="D87" s="43" t="s">
        <v>92</v>
      </c>
      <c r="E87" s="27">
        <v>30300</v>
      </c>
      <c r="F87" s="44" t="s">
        <v>36</v>
      </c>
      <c r="G87" s="43" t="s">
        <v>21</v>
      </c>
      <c r="H87" s="43">
        <v>19.848</v>
      </c>
      <c r="I87" s="43"/>
      <c r="J87" s="43" t="s">
        <v>22</v>
      </c>
      <c r="K87" s="47" t="s">
        <v>37</v>
      </c>
    </row>
    <row r="88" ht="73.5" customHeight="1" spans="1:11">
      <c r="A88" s="27">
        <v>86</v>
      </c>
      <c r="B88" s="43" t="s">
        <v>48</v>
      </c>
      <c r="C88" s="43" t="s">
        <v>51</v>
      </c>
      <c r="D88" s="43" t="s">
        <v>154</v>
      </c>
      <c r="E88" s="27">
        <v>30300</v>
      </c>
      <c r="F88" s="44" t="s">
        <v>36</v>
      </c>
      <c r="G88" s="43" t="s">
        <v>152</v>
      </c>
      <c r="H88" s="43">
        <v>24</v>
      </c>
      <c r="I88" s="43"/>
      <c r="J88" s="43" t="s">
        <v>22</v>
      </c>
      <c r="K88" s="47" t="s">
        <v>37</v>
      </c>
    </row>
    <row r="89" ht="73.5" customHeight="1" spans="1:11">
      <c r="A89" s="27">
        <v>87</v>
      </c>
      <c r="B89" s="43" t="s">
        <v>48</v>
      </c>
      <c r="C89" s="43" t="s">
        <v>39</v>
      </c>
      <c r="D89" s="45" t="s">
        <v>155</v>
      </c>
      <c r="E89" s="27">
        <v>30300</v>
      </c>
      <c r="F89" s="44" t="s">
        <v>36</v>
      </c>
      <c r="G89" s="43" t="s">
        <v>152</v>
      </c>
      <c r="H89" s="43">
        <v>1.8</v>
      </c>
      <c r="I89" s="43"/>
      <c r="J89" s="43" t="s">
        <v>22</v>
      </c>
      <c r="K89" s="47" t="s">
        <v>37</v>
      </c>
    </row>
    <row r="90" ht="73.5" customHeight="1" spans="1:11">
      <c r="A90" s="27">
        <v>88</v>
      </c>
      <c r="B90" s="43" t="s">
        <v>48</v>
      </c>
      <c r="C90" s="43" t="s">
        <v>42</v>
      </c>
      <c r="D90" s="43" t="s">
        <v>156</v>
      </c>
      <c r="E90" s="27">
        <v>30300</v>
      </c>
      <c r="F90" s="44" t="s">
        <v>36</v>
      </c>
      <c r="G90" s="43" t="s">
        <v>152</v>
      </c>
      <c r="H90" s="43">
        <v>24</v>
      </c>
      <c r="I90" s="43"/>
      <c r="J90" s="43" t="s">
        <v>22</v>
      </c>
      <c r="K90" s="47" t="s">
        <v>37</v>
      </c>
    </row>
    <row r="91" ht="73.5" customHeight="1" spans="1:11">
      <c r="A91" s="27">
        <v>89</v>
      </c>
      <c r="B91" s="43" t="s">
        <v>17</v>
      </c>
      <c r="C91" s="43" t="s">
        <v>18</v>
      </c>
      <c r="D91" s="43" t="s">
        <v>88</v>
      </c>
      <c r="E91" s="27">
        <v>33800</v>
      </c>
      <c r="F91" s="44" t="s">
        <v>36</v>
      </c>
      <c r="G91" s="43" t="s">
        <v>21</v>
      </c>
      <c r="H91" s="43">
        <v>3.2052</v>
      </c>
      <c r="I91" s="43"/>
      <c r="J91" s="43" t="s">
        <v>22</v>
      </c>
      <c r="K91" s="47" t="s">
        <v>37</v>
      </c>
    </row>
    <row r="92" ht="73.5" customHeight="1" spans="1:11">
      <c r="A92" s="27">
        <v>90</v>
      </c>
      <c r="B92" s="43" t="s">
        <v>24</v>
      </c>
      <c r="C92" s="43" t="s">
        <v>18</v>
      </c>
      <c r="D92" s="43" t="s">
        <v>88</v>
      </c>
      <c r="E92" s="27">
        <v>33800</v>
      </c>
      <c r="F92" s="44" t="s">
        <v>36</v>
      </c>
      <c r="G92" s="43" t="s">
        <v>21</v>
      </c>
      <c r="H92" s="43">
        <v>4.7328</v>
      </c>
      <c r="I92" s="43"/>
      <c r="J92" s="43" t="s">
        <v>22</v>
      </c>
      <c r="K92" s="47" t="s">
        <v>37</v>
      </c>
    </row>
    <row r="93" ht="73.5" customHeight="1" spans="1:11">
      <c r="A93" s="27">
        <v>91</v>
      </c>
      <c r="B93" s="43" t="s">
        <v>25</v>
      </c>
      <c r="C93" s="43" t="s">
        <v>18</v>
      </c>
      <c r="D93" s="43" t="s">
        <v>88</v>
      </c>
      <c r="E93" s="27">
        <v>33800</v>
      </c>
      <c r="F93" s="44" t="s">
        <v>36</v>
      </c>
      <c r="G93" s="43" t="s">
        <v>21</v>
      </c>
      <c r="H93" s="43">
        <v>2.928</v>
      </c>
      <c r="I93" s="43"/>
      <c r="J93" s="43" t="s">
        <v>22</v>
      </c>
      <c r="K93" s="47" t="s">
        <v>37</v>
      </c>
    </row>
    <row r="94" ht="73.5" customHeight="1" spans="1:11">
      <c r="A94" s="27">
        <v>92</v>
      </c>
      <c r="B94" s="43" t="s">
        <v>29</v>
      </c>
      <c r="C94" s="43" t="s">
        <v>27</v>
      </c>
      <c r="D94" s="43" t="s">
        <v>28</v>
      </c>
      <c r="E94" s="27">
        <v>33800</v>
      </c>
      <c r="F94" s="44" t="s">
        <v>36</v>
      </c>
      <c r="G94" s="43" t="s">
        <v>152</v>
      </c>
      <c r="H94" s="43">
        <v>56.16</v>
      </c>
      <c r="I94" s="43"/>
      <c r="J94" s="43" t="s">
        <v>22</v>
      </c>
      <c r="K94" s="47" t="s">
        <v>37</v>
      </c>
    </row>
    <row r="95" ht="54.75" customHeight="1" spans="1:11">
      <c r="A95" s="27">
        <v>93</v>
      </c>
      <c r="B95" s="43" t="s">
        <v>29</v>
      </c>
      <c r="C95" s="43" t="s">
        <v>30</v>
      </c>
      <c r="D95" s="43" t="s">
        <v>153</v>
      </c>
      <c r="E95" s="27">
        <v>33800</v>
      </c>
      <c r="F95" s="33" t="s">
        <v>89</v>
      </c>
      <c r="G95" s="43" t="s">
        <v>152</v>
      </c>
      <c r="H95" s="43">
        <v>46.8</v>
      </c>
      <c r="I95" s="43"/>
      <c r="J95" s="43" t="s">
        <v>22</v>
      </c>
      <c r="K95" s="47" t="s">
        <v>23</v>
      </c>
    </row>
    <row r="96" ht="73.5" customHeight="1" spans="1:11">
      <c r="A96" s="27">
        <v>94</v>
      </c>
      <c r="B96" s="43" t="s">
        <v>34</v>
      </c>
      <c r="C96" s="43" t="s">
        <v>18</v>
      </c>
      <c r="D96" s="43" t="s">
        <v>35</v>
      </c>
      <c r="E96" s="27">
        <v>33800</v>
      </c>
      <c r="F96" s="44" t="s">
        <v>36</v>
      </c>
      <c r="G96" s="43" t="s">
        <v>21</v>
      </c>
      <c r="H96" s="43">
        <v>12</v>
      </c>
      <c r="I96" s="43"/>
      <c r="J96" s="43" t="s">
        <v>22</v>
      </c>
      <c r="K96" s="47" t="s">
        <v>37</v>
      </c>
    </row>
    <row r="97" ht="73.5" customHeight="1" spans="1:11">
      <c r="A97" s="27">
        <v>95</v>
      </c>
      <c r="B97" s="43" t="s">
        <v>38</v>
      </c>
      <c r="C97" s="43" t="s">
        <v>39</v>
      </c>
      <c r="D97" s="43" t="s">
        <v>91</v>
      </c>
      <c r="E97" s="27">
        <v>33800</v>
      </c>
      <c r="F97" s="44" t="s">
        <v>36</v>
      </c>
      <c r="G97" s="43" t="s">
        <v>21</v>
      </c>
      <c r="H97" s="43">
        <v>7.68</v>
      </c>
      <c r="I97" s="43"/>
      <c r="J97" s="43" t="s">
        <v>22</v>
      </c>
      <c r="K97" s="47" t="s">
        <v>37</v>
      </c>
    </row>
    <row r="98" ht="73.5" customHeight="1" spans="1:11">
      <c r="A98" s="27">
        <v>96</v>
      </c>
      <c r="B98" s="43" t="s">
        <v>41</v>
      </c>
      <c r="C98" s="43" t="s">
        <v>42</v>
      </c>
      <c r="D98" s="43" t="s">
        <v>92</v>
      </c>
      <c r="E98" s="27">
        <v>33800</v>
      </c>
      <c r="F98" s="44" t="s">
        <v>36</v>
      </c>
      <c r="G98" s="43" t="s">
        <v>21</v>
      </c>
      <c r="H98" s="43">
        <v>15.36</v>
      </c>
      <c r="I98" s="43"/>
      <c r="J98" s="43" t="s">
        <v>22</v>
      </c>
      <c r="K98" s="47" t="s">
        <v>37</v>
      </c>
    </row>
    <row r="99" ht="73.5" customHeight="1" spans="1:11">
      <c r="A99" s="27">
        <v>97</v>
      </c>
      <c r="B99" s="43" t="s">
        <v>48</v>
      </c>
      <c r="C99" s="43" t="s">
        <v>51</v>
      </c>
      <c r="D99" s="43" t="s">
        <v>154</v>
      </c>
      <c r="E99" s="27">
        <v>33800</v>
      </c>
      <c r="F99" s="44" t="s">
        <v>36</v>
      </c>
      <c r="G99" s="43" t="s">
        <v>152</v>
      </c>
      <c r="H99" s="43">
        <v>24</v>
      </c>
      <c r="I99" s="43"/>
      <c r="J99" s="43" t="s">
        <v>22</v>
      </c>
      <c r="K99" s="47" t="s">
        <v>37</v>
      </c>
    </row>
    <row r="100" ht="73.5" customHeight="1" spans="1:11">
      <c r="A100" s="27">
        <v>98</v>
      </c>
      <c r="B100" s="43" t="s">
        <v>48</v>
      </c>
      <c r="C100" s="43" t="s">
        <v>39</v>
      </c>
      <c r="D100" s="45" t="s">
        <v>155</v>
      </c>
      <c r="E100" s="27">
        <v>33800</v>
      </c>
      <c r="F100" s="44" t="s">
        <v>36</v>
      </c>
      <c r="G100" s="43" t="s">
        <v>152</v>
      </c>
      <c r="H100" s="43">
        <v>1.8</v>
      </c>
      <c r="I100" s="43"/>
      <c r="J100" s="43" t="s">
        <v>22</v>
      </c>
      <c r="K100" s="47" t="s">
        <v>37</v>
      </c>
    </row>
    <row r="101" ht="73.5" customHeight="1" spans="1:11">
      <c r="A101" s="27">
        <v>99</v>
      </c>
      <c r="B101" s="43" t="s">
        <v>48</v>
      </c>
      <c r="C101" s="43" t="s">
        <v>42</v>
      </c>
      <c r="D101" s="43" t="s">
        <v>156</v>
      </c>
      <c r="E101" s="27">
        <v>33800</v>
      </c>
      <c r="F101" s="44" t="s">
        <v>36</v>
      </c>
      <c r="G101" s="43" t="s">
        <v>152</v>
      </c>
      <c r="H101" s="43">
        <v>24</v>
      </c>
      <c r="I101" s="43"/>
      <c r="J101" s="43" t="s">
        <v>22</v>
      </c>
      <c r="K101" s="47" t="s">
        <v>37</v>
      </c>
    </row>
    <row r="102" ht="73.5" customHeight="1" spans="1:11">
      <c r="A102" s="27">
        <v>100</v>
      </c>
      <c r="B102" s="43" t="s">
        <v>17</v>
      </c>
      <c r="C102" s="43" t="s">
        <v>18</v>
      </c>
      <c r="D102" s="43" t="s">
        <v>88</v>
      </c>
      <c r="E102" s="27">
        <v>37500</v>
      </c>
      <c r="F102" s="44" t="s">
        <v>36</v>
      </c>
      <c r="G102" s="43" t="s">
        <v>21</v>
      </c>
      <c r="H102" s="43">
        <v>10.716</v>
      </c>
      <c r="I102" s="43"/>
      <c r="J102" s="43" t="s">
        <v>22</v>
      </c>
      <c r="K102" s="47" t="s">
        <v>37</v>
      </c>
    </row>
    <row r="103" ht="73.5" customHeight="1" spans="1:11">
      <c r="A103" s="27">
        <v>101</v>
      </c>
      <c r="B103" s="43" t="s">
        <v>24</v>
      </c>
      <c r="C103" s="43" t="s">
        <v>18</v>
      </c>
      <c r="D103" s="43" t="s">
        <v>88</v>
      </c>
      <c r="E103" s="27">
        <v>37500</v>
      </c>
      <c r="F103" s="44" t="s">
        <v>36</v>
      </c>
      <c r="G103" s="43" t="s">
        <v>21</v>
      </c>
      <c r="H103" s="43">
        <v>16.722</v>
      </c>
      <c r="I103" s="43"/>
      <c r="J103" s="43" t="s">
        <v>22</v>
      </c>
      <c r="K103" s="47" t="s">
        <v>37</v>
      </c>
    </row>
    <row r="104" ht="73.5" customHeight="1" spans="1:11">
      <c r="A104" s="27">
        <v>102</v>
      </c>
      <c r="B104" s="43" t="s">
        <v>25</v>
      </c>
      <c r="C104" s="43" t="s">
        <v>18</v>
      </c>
      <c r="D104" s="43" t="s">
        <v>88</v>
      </c>
      <c r="E104" s="27">
        <v>37500</v>
      </c>
      <c r="F104" s="44" t="s">
        <v>36</v>
      </c>
      <c r="G104" s="43" t="s">
        <v>21</v>
      </c>
      <c r="H104" s="43">
        <v>3.408</v>
      </c>
      <c r="I104" s="43"/>
      <c r="J104" s="43" t="s">
        <v>22</v>
      </c>
      <c r="K104" s="47" t="s">
        <v>37</v>
      </c>
    </row>
    <row r="105" ht="73.5" customHeight="1" spans="1:11">
      <c r="A105" s="27">
        <v>103</v>
      </c>
      <c r="B105" s="43" t="s">
        <v>29</v>
      </c>
      <c r="C105" s="43" t="s">
        <v>27</v>
      </c>
      <c r="D105" s="43" t="s">
        <v>28</v>
      </c>
      <c r="E105" s="27">
        <v>37500</v>
      </c>
      <c r="F105" s="44" t="s">
        <v>36</v>
      </c>
      <c r="G105" s="43" t="s">
        <v>152</v>
      </c>
      <c r="H105" s="43">
        <v>205.92</v>
      </c>
      <c r="I105" s="43"/>
      <c r="J105" s="43" t="s">
        <v>22</v>
      </c>
      <c r="K105" s="47" t="s">
        <v>37</v>
      </c>
    </row>
    <row r="106" ht="54.75" customHeight="1" spans="1:11">
      <c r="A106" s="27">
        <v>104</v>
      </c>
      <c r="B106" s="43" t="s">
        <v>29</v>
      </c>
      <c r="C106" s="43" t="s">
        <v>30</v>
      </c>
      <c r="D106" s="43" t="s">
        <v>153</v>
      </c>
      <c r="E106" s="27">
        <v>37500</v>
      </c>
      <c r="F106" s="33" t="s">
        <v>89</v>
      </c>
      <c r="G106" s="43" t="s">
        <v>152</v>
      </c>
      <c r="H106" s="43">
        <v>171.6</v>
      </c>
      <c r="I106" s="43"/>
      <c r="J106" s="43" t="s">
        <v>22</v>
      </c>
      <c r="K106" s="47" t="s">
        <v>23</v>
      </c>
    </row>
    <row r="107" ht="73.5" customHeight="1" spans="1:11">
      <c r="A107" s="27">
        <v>105</v>
      </c>
      <c r="B107" s="43" t="s">
        <v>34</v>
      </c>
      <c r="C107" s="43" t="s">
        <v>18</v>
      </c>
      <c r="D107" s="43" t="s">
        <v>35</v>
      </c>
      <c r="E107" s="27">
        <v>37500</v>
      </c>
      <c r="F107" s="44" t="s">
        <v>36</v>
      </c>
      <c r="G107" s="43" t="s">
        <v>21</v>
      </c>
      <c r="H107" s="43">
        <v>31.2</v>
      </c>
      <c r="I107" s="43"/>
      <c r="J107" s="43" t="s">
        <v>22</v>
      </c>
      <c r="K107" s="47" t="s">
        <v>37</v>
      </c>
    </row>
    <row r="108" ht="73.5" customHeight="1" spans="1:11">
      <c r="A108" s="27">
        <v>106</v>
      </c>
      <c r="B108" s="43" t="s">
        <v>38</v>
      </c>
      <c r="C108" s="43" t="s">
        <v>39</v>
      </c>
      <c r="D108" s="43" t="s">
        <v>91</v>
      </c>
      <c r="E108" s="27">
        <v>37500</v>
      </c>
      <c r="F108" s="44" t="s">
        <v>36</v>
      </c>
      <c r="G108" s="43" t="s">
        <v>21</v>
      </c>
      <c r="H108" s="43">
        <v>20.28</v>
      </c>
      <c r="I108" s="43"/>
      <c r="J108" s="43" t="s">
        <v>22</v>
      </c>
      <c r="K108" s="47" t="s">
        <v>37</v>
      </c>
    </row>
    <row r="109" ht="73.5" customHeight="1" spans="1:11">
      <c r="A109" s="27">
        <v>107</v>
      </c>
      <c r="B109" s="43" t="s">
        <v>41</v>
      </c>
      <c r="C109" s="43" t="s">
        <v>42</v>
      </c>
      <c r="D109" s="43" t="s">
        <v>92</v>
      </c>
      <c r="E109" s="27">
        <v>37500</v>
      </c>
      <c r="F109" s="44" t="s">
        <v>36</v>
      </c>
      <c r="G109" s="43" t="s">
        <v>21</v>
      </c>
      <c r="H109" s="43">
        <v>40.56</v>
      </c>
      <c r="I109" s="43"/>
      <c r="J109" s="43" t="s">
        <v>22</v>
      </c>
      <c r="K109" s="47" t="s">
        <v>37</v>
      </c>
    </row>
    <row r="110" ht="73.5" customHeight="1" spans="1:11">
      <c r="A110" s="27">
        <v>108</v>
      </c>
      <c r="B110" s="43" t="s">
        <v>48</v>
      </c>
      <c r="C110" s="43" t="s">
        <v>51</v>
      </c>
      <c r="D110" s="43" t="s">
        <v>154</v>
      </c>
      <c r="E110" s="27">
        <v>37500</v>
      </c>
      <c r="F110" s="44" t="s">
        <v>36</v>
      </c>
      <c r="G110" s="43" t="s">
        <v>152</v>
      </c>
      <c r="H110" s="43">
        <v>24</v>
      </c>
      <c r="I110" s="43"/>
      <c r="J110" s="43" t="s">
        <v>22</v>
      </c>
      <c r="K110" s="47" t="s">
        <v>37</v>
      </c>
    </row>
    <row r="111" ht="73.5" customHeight="1" spans="1:11">
      <c r="A111" s="27">
        <v>109</v>
      </c>
      <c r="B111" s="43" t="s">
        <v>48</v>
      </c>
      <c r="C111" s="43" t="s">
        <v>39</v>
      </c>
      <c r="D111" s="45" t="s">
        <v>155</v>
      </c>
      <c r="E111" s="27">
        <v>37500</v>
      </c>
      <c r="F111" s="44" t="s">
        <v>36</v>
      </c>
      <c r="G111" s="43" t="s">
        <v>152</v>
      </c>
      <c r="H111" s="43">
        <v>1.8</v>
      </c>
      <c r="I111" s="43"/>
      <c r="J111" s="43" t="s">
        <v>22</v>
      </c>
      <c r="K111" s="47" t="s">
        <v>37</v>
      </c>
    </row>
    <row r="112" ht="73.5" customHeight="1" spans="1:11">
      <c r="A112" s="27">
        <v>110</v>
      </c>
      <c r="B112" s="43" t="s">
        <v>48</v>
      </c>
      <c r="C112" s="43" t="s">
        <v>42</v>
      </c>
      <c r="D112" s="43" t="s">
        <v>156</v>
      </c>
      <c r="E112" s="27">
        <v>37500</v>
      </c>
      <c r="F112" s="44" t="s">
        <v>36</v>
      </c>
      <c r="G112" s="43" t="s">
        <v>152</v>
      </c>
      <c r="H112" s="43">
        <v>24</v>
      </c>
      <c r="I112" s="43"/>
      <c r="J112" s="43" t="s">
        <v>22</v>
      </c>
      <c r="K112" s="47" t="s">
        <v>37</v>
      </c>
    </row>
    <row r="113" ht="73.5" customHeight="1" spans="1:11">
      <c r="A113" s="27">
        <v>111</v>
      </c>
      <c r="B113" s="43" t="s">
        <v>17</v>
      </c>
      <c r="C113" s="43" t="s">
        <v>18</v>
      </c>
      <c r="D113" s="43" t="s">
        <v>88</v>
      </c>
      <c r="E113" s="27">
        <v>40600</v>
      </c>
      <c r="F113" s="44" t="s">
        <v>36</v>
      </c>
      <c r="G113" s="43" t="s">
        <v>21</v>
      </c>
      <c r="H113" s="43">
        <v>3.7056</v>
      </c>
      <c r="I113" s="43"/>
      <c r="J113" s="43" t="s">
        <v>22</v>
      </c>
      <c r="K113" s="47" t="s">
        <v>37</v>
      </c>
    </row>
    <row r="114" ht="73.5" customHeight="1" spans="1:11">
      <c r="A114" s="27">
        <v>112</v>
      </c>
      <c r="B114" s="43" t="s">
        <v>24</v>
      </c>
      <c r="C114" s="43" t="s">
        <v>18</v>
      </c>
      <c r="D114" s="43" t="s">
        <v>88</v>
      </c>
      <c r="E114" s="27">
        <v>40600</v>
      </c>
      <c r="F114" s="44" t="s">
        <v>36</v>
      </c>
      <c r="G114" s="43" t="s">
        <v>21</v>
      </c>
      <c r="H114" s="43">
        <v>5.472</v>
      </c>
      <c r="I114" s="43"/>
      <c r="J114" s="43" t="s">
        <v>22</v>
      </c>
      <c r="K114" s="47" t="s">
        <v>37</v>
      </c>
    </row>
    <row r="115" ht="73.5" customHeight="1" spans="1:11">
      <c r="A115" s="27">
        <v>113</v>
      </c>
      <c r="B115" s="43" t="s">
        <v>25</v>
      </c>
      <c r="C115" s="43" t="s">
        <v>18</v>
      </c>
      <c r="D115" s="43" t="s">
        <v>88</v>
      </c>
      <c r="E115" s="27">
        <v>40600</v>
      </c>
      <c r="F115" s="44" t="s">
        <v>36</v>
      </c>
      <c r="G115" s="43" t="s">
        <v>21</v>
      </c>
      <c r="H115" s="43">
        <v>2.928</v>
      </c>
      <c r="I115" s="43"/>
      <c r="J115" s="43" t="s">
        <v>22</v>
      </c>
      <c r="K115" s="47" t="s">
        <v>37</v>
      </c>
    </row>
    <row r="116" ht="73.5" customHeight="1" spans="1:11">
      <c r="A116" s="27">
        <v>114</v>
      </c>
      <c r="B116" s="43" t="s">
        <v>29</v>
      </c>
      <c r="C116" s="43" t="s">
        <v>27</v>
      </c>
      <c r="D116" s="43" t="s">
        <v>28</v>
      </c>
      <c r="E116" s="27">
        <v>40600</v>
      </c>
      <c r="F116" s="44" t="s">
        <v>36</v>
      </c>
      <c r="G116" s="43" t="s">
        <v>152</v>
      </c>
      <c r="H116" s="43">
        <v>74.88</v>
      </c>
      <c r="I116" s="43"/>
      <c r="J116" s="43" t="s">
        <v>22</v>
      </c>
      <c r="K116" s="47" t="s">
        <v>37</v>
      </c>
    </row>
    <row r="117" ht="54.75" customHeight="1" spans="1:11">
      <c r="A117" s="27">
        <v>115</v>
      </c>
      <c r="B117" s="43" t="s">
        <v>29</v>
      </c>
      <c r="C117" s="43" t="s">
        <v>30</v>
      </c>
      <c r="D117" s="43" t="s">
        <v>153</v>
      </c>
      <c r="E117" s="27">
        <v>40600</v>
      </c>
      <c r="F117" s="33" t="s">
        <v>89</v>
      </c>
      <c r="G117" s="43" t="s">
        <v>152</v>
      </c>
      <c r="H117" s="43">
        <v>62.4</v>
      </c>
      <c r="I117" s="43"/>
      <c r="J117" s="43" t="s">
        <v>22</v>
      </c>
      <c r="K117" s="47" t="s">
        <v>23</v>
      </c>
    </row>
    <row r="118" ht="73.5" customHeight="1" spans="1:11">
      <c r="A118" s="27">
        <v>116</v>
      </c>
      <c r="B118" s="43" t="s">
        <v>34</v>
      </c>
      <c r="C118" s="43" t="s">
        <v>18</v>
      </c>
      <c r="D118" s="43" t="s">
        <v>35</v>
      </c>
      <c r="E118" s="27">
        <v>40600</v>
      </c>
      <c r="F118" s="44" t="s">
        <v>36</v>
      </c>
      <c r="G118" s="43" t="s">
        <v>21</v>
      </c>
      <c r="H118" s="43">
        <v>13.32</v>
      </c>
      <c r="I118" s="43"/>
      <c r="J118" s="43" t="s">
        <v>22</v>
      </c>
      <c r="K118" s="47" t="s">
        <v>37</v>
      </c>
    </row>
    <row r="119" ht="73.5" customHeight="1" spans="1:11">
      <c r="A119" s="27">
        <v>117</v>
      </c>
      <c r="B119" s="43" t="s">
        <v>38</v>
      </c>
      <c r="C119" s="43" t="s">
        <v>39</v>
      </c>
      <c r="D119" s="43" t="s">
        <v>91</v>
      </c>
      <c r="E119" s="27">
        <v>40600</v>
      </c>
      <c r="F119" s="44" t="s">
        <v>36</v>
      </c>
      <c r="G119" s="43" t="s">
        <v>21</v>
      </c>
      <c r="H119" s="43">
        <v>8.4312</v>
      </c>
      <c r="I119" s="43"/>
      <c r="J119" s="43" t="s">
        <v>22</v>
      </c>
      <c r="K119" s="47" t="s">
        <v>37</v>
      </c>
    </row>
    <row r="120" ht="73.5" customHeight="1" spans="1:11">
      <c r="A120" s="27">
        <v>118</v>
      </c>
      <c r="B120" s="43" t="s">
        <v>41</v>
      </c>
      <c r="C120" s="43" t="s">
        <v>42</v>
      </c>
      <c r="D120" s="43" t="s">
        <v>92</v>
      </c>
      <c r="E120" s="27">
        <v>40600</v>
      </c>
      <c r="F120" s="44" t="s">
        <v>36</v>
      </c>
      <c r="G120" s="43" t="s">
        <v>21</v>
      </c>
      <c r="H120" s="43">
        <v>16.8624</v>
      </c>
      <c r="I120" s="43"/>
      <c r="J120" s="43" t="s">
        <v>22</v>
      </c>
      <c r="K120" s="47" t="s">
        <v>37</v>
      </c>
    </row>
    <row r="121" ht="73.5" customHeight="1" spans="1:11">
      <c r="A121" s="27">
        <v>119</v>
      </c>
      <c r="B121" s="43" t="s">
        <v>48</v>
      </c>
      <c r="C121" s="43" t="s">
        <v>51</v>
      </c>
      <c r="D121" s="43" t="s">
        <v>154</v>
      </c>
      <c r="E121" s="27">
        <v>40600</v>
      </c>
      <c r="F121" s="44" t="s">
        <v>36</v>
      </c>
      <c r="G121" s="43" t="s">
        <v>152</v>
      </c>
      <c r="H121" s="43">
        <v>24</v>
      </c>
      <c r="I121" s="43"/>
      <c r="J121" s="43" t="s">
        <v>22</v>
      </c>
      <c r="K121" s="47" t="s">
        <v>37</v>
      </c>
    </row>
    <row r="122" ht="73.5" customHeight="1" spans="1:11">
      <c r="A122" s="27">
        <v>120</v>
      </c>
      <c r="B122" s="43" t="s">
        <v>48</v>
      </c>
      <c r="C122" s="43" t="s">
        <v>39</v>
      </c>
      <c r="D122" s="45" t="s">
        <v>155</v>
      </c>
      <c r="E122" s="27">
        <v>40600</v>
      </c>
      <c r="F122" s="44" t="s">
        <v>36</v>
      </c>
      <c r="G122" s="43" t="s">
        <v>152</v>
      </c>
      <c r="H122" s="43">
        <v>1.8</v>
      </c>
      <c r="I122" s="43"/>
      <c r="J122" s="43" t="s">
        <v>22</v>
      </c>
      <c r="K122" s="47" t="s">
        <v>37</v>
      </c>
    </row>
    <row r="123" ht="73.5" customHeight="1" spans="1:11">
      <c r="A123" s="27">
        <v>121</v>
      </c>
      <c r="B123" s="43" t="s">
        <v>48</v>
      </c>
      <c r="C123" s="43" t="s">
        <v>42</v>
      </c>
      <c r="D123" s="43" t="s">
        <v>156</v>
      </c>
      <c r="E123" s="27">
        <v>40600</v>
      </c>
      <c r="F123" s="44" t="s">
        <v>36</v>
      </c>
      <c r="G123" s="43" t="s">
        <v>152</v>
      </c>
      <c r="H123" s="43">
        <v>24</v>
      </c>
      <c r="I123" s="43"/>
      <c r="J123" s="43" t="s">
        <v>22</v>
      </c>
      <c r="K123" s="47" t="s">
        <v>37</v>
      </c>
    </row>
    <row r="124" ht="73.5" customHeight="1" spans="1:11">
      <c r="A124" s="27">
        <v>122</v>
      </c>
      <c r="B124" s="43" t="s">
        <v>17</v>
      </c>
      <c r="C124" s="43" t="s">
        <v>18</v>
      </c>
      <c r="D124" s="43" t="s">
        <v>88</v>
      </c>
      <c r="E124" s="27">
        <v>43500</v>
      </c>
      <c r="F124" s="44" t="s">
        <v>36</v>
      </c>
      <c r="G124" s="43" t="s">
        <v>21</v>
      </c>
      <c r="H124" s="43">
        <v>2.928</v>
      </c>
      <c r="I124" s="43"/>
      <c r="J124" s="43" t="s">
        <v>22</v>
      </c>
      <c r="K124" s="47" t="s">
        <v>37</v>
      </c>
    </row>
    <row r="125" ht="73.5" customHeight="1" spans="1:11">
      <c r="A125" s="27">
        <v>123</v>
      </c>
      <c r="B125" s="43" t="s">
        <v>24</v>
      </c>
      <c r="C125" s="43" t="s">
        <v>18</v>
      </c>
      <c r="D125" s="43" t="s">
        <v>88</v>
      </c>
      <c r="E125" s="27">
        <v>43500</v>
      </c>
      <c r="F125" s="44" t="s">
        <v>36</v>
      </c>
      <c r="G125" s="43" t="s">
        <v>21</v>
      </c>
      <c r="H125" s="43">
        <v>8.4312</v>
      </c>
      <c r="I125" s="43"/>
      <c r="J125" s="43" t="s">
        <v>22</v>
      </c>
      <c r="K125" s="47" t="s">
        <v>37</v>
      </c>
    </row>
    <row r="126" ht="73.5" customHeight="1" spans="1:11">
      <c r="A126" s="27">
        <v>124</v>
      </c>
      <c r="B126" s="43" t="s">
        <v>25</v>
      </c>
      <c r="C126" s="43" t="s">
        <v>18</v>
      </c>
      <c r="D126" s="43" t="s">
        <v>88</v>
      </c>
      <c r="E126" s="27">
        <v>43500</v>
      </c>
      <c r="F126" s="44" t="s">
        <v>36</v>
      </c>
      <c r="G126" s="43" t="s">
        <v>21</v>
      </c>
      <c r="H126" s="43">
        <v>2.928</v>
      </c>
      <c r="I126" s="43"/>
      <c r="J126" s="43" t="s">
        <v>22</v>
      </c>
      <c r="K126" s="47" t="s">
        <v>37</v>
      </c>
    </row>
    <row r="127" ht="73.5" customHeight="1" spans="1:11">
      <c r="A127" s="27">
        <v>125</v>
      </c>
      <c r="B127" s="43" t="s">
        <v>29</v>
      </c>
      <c r="C127" s="43" t="s">
        <v>27</v>
      </c>
      <c r="D127" s="43" t="s">
        <v>28</v>
      </c>
      <c r="E127" s="27">
        <v>43500</v>
      </c>
      <c r="F127" s="44" t="s">
        <v>36</v>
      </c>
      <c r="G127" s="43" t="s">
        <v>152</v>
      </c>
      <c r="H127" s="43">
        <v>112.32</v>
      </c>
      <c r="I127" s="43"/>
      <c r="J127" s="43" t="s">
        <v>22</v>
      </c>
      <c r="K127" s="47" t="s">
        <v>37</v>
      </c>
    </row>
    <row r="128" ht="54.75" customHeight="1" spans="1:11">
      <c r="A128" s="27">
        <v>126</v>
      </c>
      <c r="B128" s="43" t="s">
        <v>29</v>
      </c>
      <c r="C128" s="43" t="s">
        <v>30</v>
      </c>
      <c r="D128" s="43" t="s">
        <v>153</v>
      </c>
      <c r="E128" s="27">
        <v>43500</v>
      </c>
      <c r="F128" s="33" t="s">
        <v>89</v>
      </c>
      <c r="G128" s="43" t="s">
        <v>152</v>
      </c>
      <c r="H128" s="43">
        <v>93.6</v>
      </c>
      <c r="I128" s="43"/>
      <c r="J128" s="43" t="s">
        <v>22</v>
      </c>
      <c r="K128" s="47" t="s">
        <v>23</v>
      </c>
    </row>
    <row r="129" ht="73.5" customHeight="1" spans="1:11">
      <c r="A129" s="27">
        <v>127</v>
      </c>
      <c r="B129" s="43" t="s">
        <v>34</v>
      </c>
      <c r="C129" s="43" t="s">
        <v>18</v>
      </c>
      <c r="D129" s="43" t="s">
        <v>35</v>
      </c>
      <c r="E129" s="27">
        <v>43500</v>
      </c>
      <c r="F129" s="44" t="s">
        <v>36</v>
      </c>
      <c r="G129" s="43" t="s">
        <v>21</v>
      </c>
      <c r="H129" s="43">
        <v>17.832</v>
      </c>
      <c r="I129" s="43"/>
      <c r="J129" s="43" t="s">
        <v>22</v>
      </c>
      <c r="K129" s="47" t="s">
        <v>37</v>
      </c>
    </row>
    <row r="130" ht="73.5" customHeight="1" spans="1:11">
      <c r="A130" s="27">
        <v>128</v>
      </c>
      <c r="B130" s="43" t="s">
        <v>38</v>
      </c>
      <c r="C130" s="43" t="s">
        <v>39</v>
      </c>
      <c r="D130" s="43" t="s">
        <v>91</v>
      </c>
      <c r="E130" s="27">
        <v>43500</v>
      </c>
      <c r="F130" s="44" t="s">
        <v>36</v>
      </c>
      <c r="G130" s="43" t="s">
        <v>21</v>
      </c>
      <c r="H130" s="43">
        <v>11.4</v>
      </c>
      <c r="I130" s="43"/>
      <c r="J130" s="43" t="s">
        <v>22</v>
      </c>
      <c r="K130" s="47" t="s">
        <v>37</v>
      </c>
    </row>
    <row r="131" ht="73.5" customHeight="1" spans="1:11">
      <c r="A131" s="27">
        <v>129</v>
      </c>
      <c r="B131" s="43" t="s">
        <v>41</v>
      </c>
      <c r="C131" s="43" t="s">
        <v>42</v>
      </c>
      <c r="D131" s="43" t="s">
        <v>92</v>
      </c>
      <c r="E131" s="27">
        <v>43500</v>
      </c>
      <c r="F131" s="44" t="s">
        <v>36</v>
      </c>
      <c r="G131" s="43" t="s">
        <v>21</v>
      </c>
      <c r="H131" s="43">
        <v>22.836</v>
      </c>
      <c r="I131" s="43"/>
      <c r="J131" s="43" t="s">
        <v>22</v>
      </c>
      <c r="K131" s="47" t="s">
        <v>37</v>
      </c>
    </row>
    <row r="132" ht="73.5" customHeight="1" spans="1:11">
      <c r="A132" s="27">
        <v>130</v>
      </c>
      <c r="B132" s="43" t="s">
        <v>48</v>
      </c>
      <c r="C132" s="43" t="s">
        <v>51</v>
      </c>
      <c r="D132" s="43" t="s">
        <v>154</v>
      </c>
      <c r="E132" s="27">
        <v>43500</v>
      </c>
      <c r="F132" s="44" t="s">
        <v>36</v>
      </c>
      <c r="G132" s="43" t="s">
        <v>152</v>
      </c>
      <c r="H132" s="43">
        <v>24</v>
      </c>
      <c r="I132" s="43"/>
      <c r="J132" s="43" t="s">
        <v>22</v>
      </c>
      <c r="K132" s="47" t="s">
        <v>37</v>
      </c>
    </row>
    <row r="133" ht="73.5" customHeight="1" spans="1:11">
      <c r="A133" s="27">
        <v>131</v>
      </c>
      <c r="B133" s="43" t="s">
        <v>48</v>
      </c>
      <c r="C133" s="43" t="s">
        <v>39</v>
      </c>
      <c r="D133" s="45" t="s">
        <v>155</v>
      </c>
      <c r="E133" s="27">
        <v>43500</v>
      </c>
      <c r="F133" s="44" t="s">
        <v>36</v>
      </c>
      <c r="G133" s="43" t="s">
        <v>152</v>
      </c>
      <c r="H133" s="43">
        <v>1.8</v>
      </c>
      <c r="I133" s="43"/>
      <c r="J133" s="43" t="s">
        <v>22</v>
      </c>
      <c r="K133" s="47" t="s">
        <v>37</v>
      </c>
    </row>
    <row r="134" ht="73.5" customHeight="1" spans="1:11">
      <c r="A134" s="27">
        <v>132</v>
      </c>
      <c r="B134" s="43" t="s">
        <v>48</v>
      </c>
      <c r="C134" s="43" t="s">
        <v>42</v>
      </c>
      <c r="D134" s="43" t="s">
        <v>156</v>
      </c>
      <c r="E134" s="27">
        <v>43500</v>
      </c>
      <c r="F134" s="44" t="s">
        <v>36</v>
      </c>
      <c r="G134" s="43" t="s">
        <v>152</v>
      </c>
      <c r="H134" s="43">
        <v>24</v>
      </c>
      <c r="I134" s="43"/>
      <c r="J134" s="43" t="s">
        <v>22</v>
      </c>
      <c r="K134" s="47" t="s">
        <v>37</v>
      </c>
    </row>
    <row r="135" ht="73.5" customHeight="1" spans="1:11">
      <c r="A135" s="27">
        <v>133</v>
      </c>
      <c r="B135" s="43" t="s">
        <v>17</v>
      </c>
      <c r="C135" s="43" t="s">
        <v>18</v>
      </c>
      <c r="D135" s="43" t="s">
        <v>88</v>
      </c>
      <c r="E135" s="27">
        <v>46700</v>
      </c>
      <c r="F135" s="44" t="s">
        <v>36</v>
      </c>
      <c r="G135" s="43" t="s">
        <v>21</v>
      </c>
      <c r="H135" s="43">
        <v>3.96</v>
      </c>
      <c r="I135" s="43"/>
      <c r="J135" s="43" t="s">
        <v>22</v>
      </c>
      <c r="K135" s="47" t="s">
        <v>37</v>
      </c>
    </row>
    <row r="136" ht="73.5" customHeight="1" spans="1:11">
      <c r="A136" s="27">
        <v>134</v>
      </c>
      <c r="B136" s="43" t="s">
        <v>24</v>
      </c>
      <c r="C136" s="43" t="s">
        <v>18</v>
      </c>
      <c r="D136" s="43" t="s">
        <v>88</v>
      </c>
      <c r="E136" s="27">
        <v>46700</v>
      </c>
      <c r="F136" s="44" t="s">
        <v>36</v>
      </c>
      <c r="G136" s="43" t="s">
        <v>21</v>
      </c>
      <c r="H136" s="43">
        <v>5.88</v>
      </c>
      <c r="I136" s="43"/>
      <c r="J136" s="43" t="s">
        <v>22</v>
      </c>
      <c r="K136" s="47" t="s">
        <v>37</v>
      </c>
    </row>
    <row r="137" ht="73.5" customHeight="1" spans="1:11">
      <c r="A137" s="27">
        <v>135</v>
      </c>
      <c r="B137" s="43" t="s">
        <v>25</v>
      </c>
      <c r="C137" s="43" t="s">
        <v>18</v>
      </c>
      <c r="D137" s="43" t="s">
        <v>88</v>
      </c>
      <c r="E137" s="27">
        <v>46700</v>
      </c>
      <c r="F137" s="44" t="s">
        <v>36</v>
      </c>
      <c r="G137" s="43" t="s">
        <v>21</v>
      </c>
      <c r="H137" s="43">
        <v>2.928</v>
      </c>
      <c r="I137" s="43"/>
      <c r="J137" s="43" t="s">
        <v>22</v>
      </c>
      <c r="K137" s="47" t="s">
        <v>37</v>
      </c>
    </row>
    <row r="138" ht="73.5" customHeight="1" spans="1:11">
      <c r="A138" s="27">
        <v>136</v>
      </c>
      <c r="B138" s="43" t="s">
        <v>29</v>
      </c>
      <c r="C138" s="43" t="s">
        <v>27</v>
      </c>
      <c r="D138" s="43" t="s">
        <v>28</v>
      </c>
      <c r="E138" s="27">
        <v>46700</v>
      </c>
      <c r="F138" s="44" t="s">
        <v>36</v>
      </c>
      <c r="G138" s="43" t="s">
        <v>152</v>
      </c>
      <c r="H138" s="43">
        <v>74.88</v>
      </c>
      <c r="I138" s="43"/>
      <c r="J138" s="43" t="s">
        <v>22</v>
      </c>
      <c r="K138" s="47" t="s">
        <v>37</v>
      </c>
    </row>
    <row r="139" ht="54.75" customHeight="1" spans="1:11">
      <c r="A139" s="27">
        <v>137</v>
      </c>
      <c r="B139" s="43" t="s">
        <v>29</v>
      </c>
      <c r="C139" s="43" t="s">
        <v>30</v>
      </c>
      <c r="D139" s="43" t="s">
        <v>153</v>
      </c>
      <c r="E139" s="27">
        <v>46700</v>
      </c>
      <c r="F139" s="33" t="s">
        <v>89</v>
      </c>
      <c r="G139" s="43" t="s">
        <v>152</v>
      </c>
      <c r="H139" s="43">
        <v>62.4</v>
      </c>
      <c r="I139" s="43"/>
      <c r="J139" s="43" t="s">
        <v>22</v>
      </c>
      <c r="K139" s="47" t="s">
        <v>23</v>
      </c>
    </row>
    <row r="140" ht="73.5" customHeight="1" spans="1:11">
      <c r="A140" s="27">
        <v>138</v>
      </c>
      <c r="B140" s="43" t="s">
        <v>34</v>
      </c>
      <c r="C140" s="43" t="s">
        <v>18</v>
      </c>
      <c r="D140" s="43" t="s">
        <v>35</v>
      </c>
      <c r="E140" s="27">
        <v>46700</v>
      </c>
      <c r="F140" s="44" t="s">
        <v>36</v>
      </c>
      <c r="G140" s="43" t="s">
        <v>21</v>
      </c>
      <c r="H140" s="43">
        <v>13.32</v>
      </c>
      <c r="I140" s="43"/>
      <c r="J140" s="43" t="s">
        <v>22</v>
      </c>
      <c r="K140" s="47" t="s">
        <v>37</v>
      </c>
    </row>
    <row r="141" ht="73.5" customHeight="1" spans="1:11">
      <c r="A141" s="27">
        <v>139</v>
      </c>
      <c r="B141" s="43" t="s">
        <v>38</v>
      </c>
      <c r="C141" s="43" t="s">
        <v>39</v>
      </c>
      <c r="D141" s="43" t="s">
        <v>91</v>
      </c>
      <c r="E141" s="27">
        <v>46700</v>
      </c>
      <c r="F141" s="44" t="s">
        <v>36</v>
      </c>
      <c r="G141" s="43" t="s">
        <v>21</v>
      </c>
      <c r="H141" s="43">
        <v>8.8044</v>
      </c>
      <c r="I141" s="43"/>
      <c r="J141" s="43" t="s">
        <v>22</v>
      </c>
      <c r="K141" s="47" t="s">
        <v>37</v>
      </c>
    </row>
    <row r="142" ht="73.5" customHeight="1" spans="1:11">
      <c r="A142" s="27">
        <v>140</v>
      </c>
      <c r="B142" s="43" t="s">
        <v>41</v>
      </c>
      <c r="C142" s="43" t="s">
        <v>42</v>
      </c>
      <c r="D142" s="43" t="s">
        <v>92</v>
      </c>
      <c r="E142" s="27">
        <v>46700</v>
      </c>
      <c r="F142" s="44" t="s">
        <v>36</v>
      </c>
      <c r="G142" s="43" t="s">
        <v>21</v>
      </c>
      <c r="H142" s="43">
        <v>17.76</v>
      </c>
      <c r="I142" s="43"/>
      <c r="J142" s="43" t="s">
        <v>22</v>
      </c>
      <c r="K142" s="47" t="s">
        <v>37</v>
      </c>
    </row>
    <row r="143" ht="73.5" customHeight="1" spans="1:11">
      <c r="A143" s="27">
        <v>141</v>
      </c>
      <c r="B143" s="43" t="s">
        <v>48</v>
      </c>
      <c r="C143" s="43" t="s">
        <v>51</v>
      </c>
      <c r="D143" s="43" t="s">
        <v>154</v>
      </c>
      <c r="E143" s="27">
        <v>46700</v>
      </c>
      <c r="F143" s="44" t="s">
        <v>36</v>
      </c>
      <c r="G143" s="43" t="s">
        <v>152</v>
      </c>
      <c r="H143" s="43">
        <v>24</v>
      </c>
      <c r="I143" s="43"/>
      <c r="J143" s="43" t="s">
        <v>22</v>
      </c>
      <c r="K143" s="47" t="s">
        <v>37</v>
      </c>
    </row>
    <row r="144" ht="73.5" customHeight="1" spans="1:11">
      <c r="A144" s="27">
        <v>142</v>
      </c>
      <c r="B144" s="43" t="s">
        <v>48</v>
      </c>
      <c r="C144" s="43" t="s">
        <v>39</v>
      </c>
      <c r="D144" s="45" t="s">
        <v>155</v>
      </c>
      <c r="E144" s="27">
        <v>46700</v>
      </c>
      <c r="F144" s="44" t="s">
        <v>36</v>
      </c>
      <c r="G144" s="43" t="s">
        <v>152</v>
      </c>
      <c r="H144" s="43">
        <v>1.8</v>
      </c>
      <c r="I144" s="43"/>
      <c r="J144" s="43" t="s">
        <v>22</v>
      </c>
      <c r="K144" s="47" t="s">
        <v>37</v>
      </c>
    </row>
    <row r="145" ht="73.5" customHeight="1" spans="1:11">
      <c r="A145" s="27">
        <v>143</v>
      </c>
      <c r="B145" s="43" t="s">
        <v>48</v>
      </c>
      <c r="C145" s="43" t="s">
        <v>42</v>
      </c>
      <c r="D145" s="43" t="s">
        <v>156</v>
      </c>
      <c r="E145" s="27">
        <v>46700</v>
      </c>
      <c r="F145" s="44" t="s">
        <v>36</v>
      </c>
      <c r="G145" s="43" t="s">
        <v>152</v>
      </c>
      <c r="H145" s="43">
        <v>24</v>
      </c>
      <c r="I145" s="43"/>
      <c r="J145" s="43" t="s">
        <v>22</v>
      </c>
      <c r="K145" s="47" t="s">
        <v>37</v>
      </c>
    </row>
    <row r="146" ht="73.5" customHeight="1" spans="1:11">
      <c r="A146" s="27">
        <v>144</v>
      </c>
      <c r="B146" s="43" t="s">
        <v>17</v>
      </c>
      <c r="C146" s="43" t="s">
        <v>18</v>
      </c>
      <c r="D146" s="43" t="s">
        <v>88</v>
      </c>
      <c r="E146" s="27">
        <v>51300</v>
      </c>
      <c r="F146" s="44" t="s">
        <v>36</v>
      </c>
      <c r="G146" s="43" t="s">
        <v>21</v>
      </c>
      <c r="H146" s="43">
        <v>11.52</v>
      </c>
      <c r="I146" s="43"/>
      <c r="J146" s="43" t="s">
        <v>22</v>
      </c>
      <c r="K146" s="47" t="s">
        <v>37</v>
      </c>
    </row>
    <row r="147" ht="73.5" customHeight="1" spans="1:11">
      <c r="A147" s="27">
        <v>145</v>
      </c>
      <c r="B147" s="43" t="s">
        <v>24</v>
      </c>
      <c r="C147" s="43" t="s">
        <v>18</v>
      </c>
      <c r="D147" s="43" t="s">
        <v>88</v>
      </c>
      <c r="E147" s="27">
        <v>51300</v>
      </c>
      <c r="F147" s="44" t="s">
        <v>36</v>
      </c>
      <c r="G147" s="43" t="s">
        <v>21</v>
      </c>
      <c r="H147" s="43">
        <v>18</v>
      </c>
      <c r="I147" s="43"/>
      <c r="J147" s="43" t="s">
        <v>22</v>
      </c>
      <c r="K147" s="47" t="s">
        <v>37</v>
      </c>
    </row>
    <row r="148" ht="73.5" customHeight="1" spans="1:11">
      <c r="A148" s="27">
        <v>146</v>
      </c>
      <c r="B148" s="43" t="s">
        <v>25</v>
      </c>
      <c r="C148" s="43" t="s">
        <v>18</v>
      </c>
      <c r="D148" s="43" t="s">
        <v>88</v>
      </c>
      <c r="E148" s="27">
        <v>51300</v>
      </c>
      <c r="F148" s="44" t="s">
        <v>36</v>
      </c>
      <c r="G148" s="43" t="s">
        <v>21</v>
      </c>
      <c r="H148" s="43">
        <v>6.84</v>
      </c>
      <c r="I148" s="43"/>
      <c r="J148" s="43" t="s">
        <v>22</v>
      </c>
      <c r="K148" s="47" t="s">
        <v>37</v>
      </c>
    </row>
    <row r="149" ht="73.5" customHeight="1" spans="1:11">
      <c r="A149" s="27">
        <v>147</v>
      </c>
      <c r="B149" s="43" t="s">
        <v>29</v>
      </c>
      <c r="C149" s="43" t="s">
        <v>27</v>
      </c>
      <c r="D149" s="43" t="s">
        <v>28</v>
      </c>
      <c r="E149" s="27">
        <v>51300</v>
      </c>
      <c r="F149" s="44" t="s">
        <v>36</v>
      </c>
      <c r="G149" s="43" t="s">
        <v>152</v>
      </c>
      <c r="H149" s="43">
        <v>224.64</v>
      </c>
      <c r="I149" s="43"/>
      <c r="J149" s="43" t="s">
        <v>22</v>
      </c>
      <c r="K149" s="47" t="s">
        <v>37</v>
      </c>
    </row>
    <row r="150" ht="54.75" customHeight="1" spans="1:11">
      <c r="A150" s="27">
        <v>148</v>
      </c>
      <c r="B150" s="43" t="s">
        <v>29</v>
      </c>
      <c r="C150" s="43" t="s">
        <v>30</v>
      </c>
      <c r="D150" s="43" t="s">
        <v>153</v>
      </c>
      <c r="E150" s="27">
        <v>51300</v>
      </c>
      <c r="F150" s="33" t="s">
        <v>89</v>
      </c>
      <c r="G150" s="43" t="s">
        <v>152</v>
      </c>
      <c r="H150" s="43">
        <v>187.2</v>
      </c>
      <c r="I150" s="43"/>
      <c r="J150" s="43" t="s">
        <v>22</v>
      </c>
      <c r="K150" s="47" t="s">
        <v>23</v>
      </c>
    </row>
    <row r="151" ht="73.5" customHeight="1" spans="1:11">
      <c r="A151" s="27">
        <v>149</v>
      </c>
      <c r="B151" s="43" t="s">
        <v>34</v>
      </c>
      <c r="C151" s="43" t="s">
        <v>18</v>
      </c>
      <c r="D151" s="43" t="s">
        <v>35</v>
      </c>
      <c r="E151" s="27">
        <v>51300</v>
      </c>
      <c r="F151" s="44" t="s">
        <v>36</v>
      </c>
      <c r="G151" s="43" t="s">
        <v>21</v>
      </c>
      <c r="H151" s="43">
        <v>34.2</v>
      </c>
      <c r="I151" s="43"/>
      <c r="J151" s="43" t="s">
        <v>22</v>
      </c>
      <c r="K151" s="47" t="s">
        <v>37</v>
      </c>
    </row>
    <row r="152" ht="73.5" customHeight="1" spans="1:11">
      <c r="A152" s="27">
        <v>150</v>
      </c>
      <c r="B152" s="43" t="s">
        <v>38</v>
      </c>
      <c r="C152" s="43" t="s">
        <v>39</v>
      </c>
      <c r="D152" s="43" t="s">
        <v>91</v>
      </c>
      <c r="E152" s="27">
        <v>51300</v>
      </c>
      <c r="F152" s="44" t="s">
        <v>36</v>
      </c>
      <c r="G152" s="43" t="s">
        <v>21</v>
      </c>
      <c r="H152" s="43">
        <v>24.84</v>
      </c>
      <c r="I152" s="43"/>
      <c r="J152" s="43" t="s">
        <v>22</v>
      </c>
      <c r="K152" s="47" t="s">
        <v>37</v>
      </c>
    </row>
    <row r="153" ht="73.5" customHeight="1" spans="1:11">
      <c r="A153" s="27">
        <v>151</v>
      </c>
      <c r="B153" s="43" t="s">
        <v>41</v>
      </c>
      <c r="C153" s="43" t="s">
        <v>42</v>
      </c>
      <c r="D153" s="43" t="s">
        <v>92</v>
      </c>
      <c r="E153" s="27">
        <v>51300</v>
      </c>
      <c r="F153" s="44" t="s">
        <v>36</v>
      </c>
      <c r="G153" s="43" t="s">
        <v>21</v>
      </c>
      <c r="H153" s="43">
        <v>49.6584</v>
      </c>
      <c r="I153" s="43"/>
      <c r="J153" s="43" t="s">
        <v>22</v>
      </c>
      <c r="K153" s="47" t="s">
        <v>37</v>
      </c>
    </row>
    <row r="154" ht="73.5" customHeight="1" spans="1:11">
      <c r="A154" s="27">
        <v>152</v>
      </c>
      <c r="B154" s="43" t="s">
        <v>48</v>
      </c>
      <c r="C154" s="43" t="s">
        <v>51</v>
      </c>
      <c r="D154" s="43" t="s">
        <v>154</v>
      </c>
      <c r="E154" s="27">
        <v>51300</v>
      </c>
      <c r="F154" s="44" t="s">
        <v>36</v>
      </c>
      <c r="G154" s="43" t="s">
        <v>152</v>
      </c>
      <c r="H154" s="43">
        <v>24</v>
      </c>
      <c r="I154" s="43"/>
      <c r="J154" s="43" t="s">
        <v>22</v>
      </c>
      <c r="K154" s="47" t="s">
        <v>37</v>
      </c>
    </row>
    <row r="155" ht="73.5" customHeight="1" spans="1:11">
      <c r="A155" s="27">
        <v>153</v>
      </c>
      <c r="B155" s="43" t="s">
        <v>48</v>
      </c>
      <c r="C155" s="43" t="s">
        <v>39</v>
      </c>
      <c r="D155" s="45" t="s">
        <v>155</v>
      </c>
      <c r="E155" s="27">
        <v>51300</v>
      </c>
      <c r="F155" s="44" t="s">
        <v>36</v>
      </c>
      <c r="G155" s="43" t="s">
        <v>152</v>
      </c>
      <c r="H155" s="43">
        <v>1.8</v>
      </c>
      <c r="I155" s="43"/>
      <c r="J155" s="43" t="s">
        <v>22</v>
      </c>
      <c r="K155" s="47" t="s">
        <v>37</v>
      </c>
    </row>
    <row r="156" ht="73.5" customHeight="1" spans="1:11">
      <c r="A156" s="27">
        <v>154</v>
      </c>
      <c r="B156" s="43" t="s">
        <v>48</v>
      </c>
      <c r="C156" s="43" t="s">
        <v>42</v>
      </c>
      <c r="D156" s="43" t="s">
        <v>156</v>
      </c>
      <c r="E156" s="27">
        <v>51300</v>
      </c>
      <c r="F156" s="44" t="s">
        <v>36</v>
      </c>
      <c r="G156" s="43" t="s">
        <v>152</v>
      </c>
      <c r="H156" s="43">
        <v>24</v>
      </c>
      <c r="I156" s="43"/>
      <c r="J156" s="43" t="s">
        <v>22</v>
      </c>
      <c r="K156" s="47" t="s">
        <v>37</v>
      </c>
    </row>
    <row r="157" ht="73.5" customHeight="1" spans="1:11">
      <c r="A157" s="27">
        <v>155</v>
      </c>
      <c r="B157" s="43" t="s">
        <v>17</v>
      </c>
      <c r="C157" s="43" t="s">
        <v>18</v>
      </c>
      <c r="D157" s="43" t="s">
        <v>88</v>
      </c>
      <c r="E157" s="27">
        <v>54750</v>
      </c>
      <c r="F157" s="44" t="s">
        <v>36</v>
      </c>
      <c r="G157" s="43" t="s">
        <v>21</v>
      </c>
      <c r="H157" s="43">
        <v>3.6</v>
      </c>
      <c r="I157" s="43"/>
      <c r="J157" s="43" t="s">
        <v>22</v>
      </c>
      <c r="K157" s="47" t="s">
        <v>37</v>
      </c>
    </row>
    <row r="158" ht="73.5" customHeight="1" spans="1:11">
      <c r="A158" s="27">
        <v>156</v>
      </c>
      <c r="B158" s="43" t="s">
        <v>24</v>
      </c>
      <c r="C158" s="43" t="s">
        <v>18</v>
      </c>
      <c r="D158" s="43" t="s">
        <v>88</v>
      </c>
      <c r="E158" s="27">
        <v>54750</v>
      </c>
      <c r="F158" s="44" t="s">
        <v>36</v>
      </c>
      <c r="G158" s="43" t="s">
        <v>21</v>
      </c>
      <c r="H158" s="43">
        <v>19.56</v>
      </c>
      <c r="I158" s="43"/>
      <c r="J158" s="43" t="s">
        <v>22</v>
      </c>
      <c r="K158" s="47" t="s">
        <v>37</v>
      </c>
    </row>
    <row r="159" ht="73.5" customHeight="1" spans="1:11">
      <c r="A159" s="27">
        <v>158</v>
      </c>
      <c r="B159" s="43" t="s">
        <v>29</v>
      </c>
      <c r="C159" s="43" t="s">
        <v>27</v>
      </c>
      <c r="D159" s="43" t="s">
        <v>28</v>
      </c>
      <c r="E159" s="27">
        <v>54750</v>
      </c>
      <c r="F159" s="44" t="s">
        <v>36</v>
      </c>
      <c r="G159" s="43" t="s">
        <v>152</v>
      </c>
      <c r="H159" s="43">
        <v>187.2</v>
      </c>
      <c r="I159" s="43"/>
      <c r="J159" s="43" t="s">
        <v>22</v>
      </c>
      <c r="K159" s="47" t="s">
        <v>37</v>
      </c>
    </row>
    <row r="160" ht="54.75" customHeight="1" spans="1:11">
      <c r="A160" s="27">
        <v>159</v>
      </c>
      <c r="B160" s="43" t="s">
        <v>29</v>
      </c>
      <c r="C160" s="43" t="s">
        <v>30</v>
      </c>
      <c r="D160" s="43" t="s">
        <v>153</v>
      </c>
      <c r="E160" s="27">
        <v>54750</v>
      </c>
      <c r="F160" s="33" t="s">
        <v>89</v>
      </c>
      <c r="G160" s="43" t="s">
        <v>152</v>
      </c>
      <c r="H160" s="43">
        <v>156</v>
      </c>
      <c r="I160" s="43"/>
      <c r="J160" s="43" t="s">
        <v>22</v>
      </c>
      <c r="K160" s="47" t="s">
        <v>23</v>
      </c>
    </row>
    <row r="161" ht="73.5" customHeight="1" spans="1:11">
      <c r="A161" s="27">
        <v>160</v>
      </c>
      <c r="B161" s="43" t="s">
        <v>34</v>
      </c>
      <c r="C161" s="43" t="s">
        <v>18</v>
      </c>
      <c r="D161" s="43" t="s">
        <v>35</v>
      </c>
      <c r="E161" s="27">
        <v>54750</v>
      </c>
      <c r="F161" s="44" t="s">
        <v>36</v>
      </c>
      <c r="G161" s="43" t="s">
        <v>21</v>
      </c>
      <c r="H161" s="43">
        <v>30</v>
      </c>
      <c r="I161" s="43"/>
      <c r="J161" s="43" t="s">
        <v>22</v>
      </c>
      <c r="K161" s="47" t="s">
        <v>37</v>
      </c>
    </row>
    <row r="162" ht="73.5" customHeight="1" spans="1:11">
      <c r="A162" s="27">
        <v>161</v>
      </c>
      <c r="B162" s="43" t="s">
        <v>38</v>
      </c>
      <c r="C162" s="43" t="s">
        <v>39</v>
      </c>
      <c r="D162" s="43" t="s">
        <v>91</v>
      </c>
      <c r="E162" s="27">
        <v>54750</v>
      </c>
      <c r="F162" s="44" t="s">
        <v>36</v>
      </c>
      <c r="G162" s="43" t="s">
        <v>21</v>
      </c>
      <c r="H162" s="43">
        <v>16.32</v>
      </c>
      <c r="I162" s="43"/>
      <c r="J162" s="43" t="s">
        <v>22</v>
      </c>
      <c r="K162" s="47" t="s">
        <v>37</v>
      </c>
    </row>
    <row r="163" ht="73.5" customHeight="1" spans="1:11">
      <c r="A163" s="27">
        <v>162</v>
      </c>
      <c r="B163" s="43" t="s">
        <v>41</v>
      </c>
      <c r="C163" s="43" t="s">
        <v>42</v>
      </c>
      <c r="D163" s="43" t="s">
        <v>92</v>
      </c>
      <c r="E163" s="27">
        <v>54750</v>
      </c>
      <c r="F163" s="44" t="s">
        <v>36</v>
      </c>
      <c r="G163" s="43" t="s">
        <v>21</v>
      </c>
      <c r="H163" s="43">
        <v>32.4</v>
      </c>
      <c r="I163" s="43"/>
      <c r="J163" s="43" t="s">
        <v>22</v>
      </c>
      <c r="K163" s="47" t="s">
        <v>37</v>
      </c>
    </row>
    <row r="164" ht="73.5" customHeight="1" spans="1:11">
      <c r="A164" s="27">
        <v>163</v>
      </c>
      <c r="B164" s="43" t="s">
        <v>48</v>
      </c>
      <c r="C164" s="43" t="s">
        <v>51</v>
      </c>
      <c r="D164" s="43" t="s">
        <v>154</v>
      </c>
      <c r="E164" s="27">
        <v>54750</v>
      </c>
      <c r="F164" s="44" t="s">
        <v>36</v>
      </c>
      <c r="G164" s="43" t="s">
        <v>152</v>
      </c>
      <c r="H164" s="43">
        <v>24</v>
      </c>
      <c r="I164" s="43"/>
      <c r="J164" s="43" t="s">
        <v>22</v>
      </c>
      <c r="K164" s="47" t="s">
        <v>37</v>
      </c>
    </row>
    <row r="165" ht="73.5" customHeight="1" spans="1:11">
      <c r="A165" s="27">
        <v>164</v>
      </c>
      <c r="B165" s="43" t="s">
        <v>48</v>
      </c>
      <c r="C165" s="43" t="s">
        <v>39</v>
      </c>
      <c r="D165" s="45" t="s">
        <v>155</v>
      </c>
      <c r="E165" s="27">
        <v>54750</v>
      </c>
      <c r="F165" s="44" t="s">
        <v>36</v>
      </c>
      <c r="G165" s="43" t="s">
        <v>152</v>
      </c>
      <c r="H165" s="43">
        <v>1.8</v>
      </c>
      <c r="I165" s="43"/>
      <c r="J165" s="43" t="s">
        <v>22</v>
      </c>
      <c r="K165" s="47" t="s">
        <v>37</v>
      </c>
    </row>
    <row r="166" ht="73.5" customHeight="1" spans="1:11">
      <c r="A166" s="27">
        <v>165</v>
      </c>
      <c r="B166" s="43" t="s">
        <v>48</v>
      </c>
      <c r="C166" s="43" t="s">
        <v>42</v>
      </c>
      <c r="D166" s="43" t="s">
        <v>156</v>
      </c>
      <c r="E166" s="27">
        <v>54750</v>
      </c>
      <c r="F166" s="44" t="s">
        <v>36</v>
      </c>
      <c r="G166" s="43" t="s">
        <v>152</v>
      </c>
      <c r="H166" s="43">
        <v>24</v>
      </c>
      <c r="I166" s="43"/>
      <c r="J166" s="43" t="s">
        <v>22</v>
      </c>
      <c r="K166" s="47" t="s">
        <v>37</v>
      </c>
    </row>
    <row r="167" ht="73.5" customHeight="1" spans="1:11">
      <c r="A167" s="27">
        <v>5</v>
      </c>
      <c r="B167" s="43" t="s">
        <v>29</v>
      </c>
      <c r="C167" s="43" t="s">
        <v>30</v>
      </c>
      <c r="D167" s="43" t="s">
        <v>153</v>
      </c>
      <c r="E167" s="27">
        <v>3500</v>
      </c>
      <c r="F167" s="44" t="s">
        <v>36</v>
      </c>
      <c r="G167" s="43" t="s">
        <v>152</v>
      </c>
      <c r="H167" s="43">
        <v>249.6</v>
      </c>
      <c r="I167" s="43"/>
      <c r="J167" s="43" t="s">
        <v>22</v>
      </c>
      <c r="K167" s="47" t="s">
        <v>37</v>
      </c>
    </row>
    <row r="168" ht="73.5" customHeight="1" spans="1:11">
      <c r="A168" s="27">
        <v>16</v>
      </c>
      <c r="B168" s="43" t="s">
        <v>29</v>
      </c>
      <c r="C168" s="43" t="s">
        <v>30</v>
      </c>
      <c r="D168" s="43" t="s">
        <v>153</v>
      </c>
      <c r="E168" s="27">
        <v>6300</v>
      </c>
      <c r="F168" s="44" t="s">
        <v>36</v>
      </c>
      <c r="G168" s="43" t="s">
        <v>152</v>
      </c>
      <c r="H168" s="43">
        <v>280.8</v>
      </c>
      <c r="I168" s="43"/>
      <c r="J168" s="43" t="s">
        <v>22</v>
      </c>
      <c r="K168" s="47" t="s">
        <v>37</v>
      </c>
    </row>
    <row r="169" ht="73.5" customHeight="1" spans="1:11">
      <c r="A169" s="27">
        <v>27</v>
      </c>
      <c r="B169" s="43" t="s">
        <v>29</v>
      </c>
      <c r="C169" s="43" t="s">
        <v>30</v>
      </c>
      <c r="D169" s="43" t="s">
        <v>153</v>
      </c>
      <c r="E169" s="27">
        <v>9000</v>
      </c>
      <c r="F169" s="44" t="s">
        <v>36</v>
      </c>
      <c r="G169" s="43" t="s">
        <v>152</v>
      </c>
      <c r="H169" s="43">
        <v>62.4</v>
      </c>
      <c r="I169" s="43"/>
      <c r="J169" s="43" t="s">
        <v>22</v>
      </c>
      <c r="K169" s="47" t="s">
        <v>37</v>
      </c>
    </row>
    <row r="170" ht="73.5" customHeight="1" spans="1:11">
      <c r="A170" s="27">
        <v>38</v>
      </c>
      <c r="B170" s="43" t="s">
        <v>29</v>
      </c>
      <c r="C170" s="43" t="s">
        <v>30</v>
      </c>
      <c r="D170" s="43" t="s">
        <v>153</v>
      </c>
      <c r="E170" s="27">
        <v>13500</v>
      </c>
      <c r="F170" s="44" t="s">
        <v>36</v>
      </c>
      <c r="G170" s="43" t="s">
        <v>152</v>
      </c>
      <c r="H170" s="43">
        <v>31.2</v>
      </c>
      <c r="I170" s="43"/>
      <c r="J170" s="43" t="s">
        <v>22</v>
      </c>
      <c r="K170" s="47" t="s">
        <v>37</v>
      </c>
    </row>
    <row r="171" ht="73.5" customHeight="1" spans="1:11">
      <c r="A171" s="27">
        <v>49</v>
      </c>
      <c r="B171" s="43" t="s">
        <v>29</v>
      </c>
      <c r="C171" s="43" t="s">
        <v>30</v>
      </c>
      <c r="D171" s="43" t="s">
        <v>153</v>
      </c>
      <c r="E171" s="27">
        <v>17800</v>
      </c>
      <c r="F171" s="44" t="s">
        <v>36</v>
      </c>
      <c r="G171" s="43" t="s">
        <v>152</v>
      </c>
      <c r="H171" s="43">
        <v>78</v>
      </c>
      <c r="I171" s="43"/>
      <c r="J171" s="43" t="s">
        <v>22</v>
      </c>
      <c r="K171" s="47" t="s">
        <v>37</v>
      </c>
    </row>
    <row r="172" ht="73.5" customHeight="1" spans="1:11">
      <c r="A172" s="27">
        <v>60</v>
      </c>
      <c r="B172" s="43" t="s">
        <v>29</v>
      </c>
      <c r="C172" s="43" t="s">
        <v>30</v>
      </c>
      <c r="D172" s="43" t="s">
        <v>153</v>
      </c>
      <c r="E172" s="27">
        <v>22800</v>
      </c>
      <c r="F172" s="44" t="s">
        <v>36</v>
      </c>
      <c r="G172" s="43" t="s">
        <v>152</v>
      </c>
      <c r="H172" s="43">
        <v>62.4</v>
      </c>
      <c r="I172" s="43"/>
      <c r="J172" s="43" t="s">
        <v>22</v>
      </c>
      <c r="K172" s="47" t="s">
        <v>37</v>
      </c>
    </row>
    <row r="173" ht="73.5" customHeight="1" spans="1:11">
      <c r="A173" s="27">
        <v>71</v>
      </c>
      <c r="B173" s="43" t="s">
        <v>29</v>
      </c>
      <c r="C173" s="43" t="s">
        <v>30</v>
      </c>
      <c r="D173" s="43" t="s">
        <v>153</v>
      </c>
      <c r="E173" s="27">
        <v>27500</v>
      </c>
      <c r="F173" s="44" t="s">
        <v>36</v>
      </c>
      <c r="G173" s="43" t="s">
        <v>152</v>
      </c>
      <c r="H173" s="43">
        <v>78</v>
      </c>
      <c r="I173" s="43"/>
      <c r="J173" s="43" t="s">
        <v>22</v>
      </c>
      <c r="K173" s="47" t="s">
        <v>37</v>
      </c>
    </row>
    <row r="174" ht="73.5" customHeight="1" spans="1:11">
      <c r="A174" s="27">
        <v>82</v>
      </c>
      <c r="B174" s="43" t="s">
        <v>29</v>
      </c>
      <c r="C174" s="43" t="s">
        <v>30</v>
      </c>
      <c r="D174" s="43" t="s">
        <v>153</v>
      </c>
      <c r="E174" s="27">
        <v>30300</v>
      </c>
      <c r="F174" s="44" t="s">
        <v>36</v>
      </c>
      <c r="G174" s="43" t="s">
        <v>152</v>
      </c>
      <c r="H174" s="43">
        <v>78</v>
      </c>
      <c r="I174" s="43"/>
      <c r="J174" s="43" t="s">
        <v>22</v>
      </c>
      <c r="K174" s="47" t="s">
        <v>37</v>
      </c>
    </row>
    <row r="175" ht="73.5" customHeight="1" spans="1:11">
      <c r="A175" s="27">
        <v>93</v>
      </c>
      <c r="B175" s="43" t="s">
        <v>29</v>
      </c>
      <c r="C175" s="43" t="s">
        <v>30</v>
      </c>
      <c r="D175" s="43" t="s">
        <v>153</v>
      </c>
      <c r="E175" s="27">
        <v>33800</v>
      </c>
      <c r="F175" s="44" t="s">
        <v>36</v>
      </c>
      <c r="G175" s="43" t="s">
        <v>152</v>
      </c>
      <c r="H175" s="43">
        <v>46.8</v>
      </c>
      <c r="I175" s="43"/>
      <c r="J175" s="43" t="s">
        <v>22</v>
      </c>
      <c r="K175" s="47" t="s">
        <v>37</v>
      </c>
    </row>
    <row r="176" ht="73.5" customHeight="1" spans="1:11">
      <c r="A176" s="27">
        <v>104</v>
      </c>
      <c r="B176" s="43" t="s">
        <v>29</v>
      </c>
      <c r="C176" s="43" t="s">
        <v>30</v>
      </c>
      <c r="D176" s="43" t="s">
        <v>153</v>
      </c>
      <c r="E176" s="27">
        <v>37500</v>
      </c>
      <c r="F176" s="44" t="s">
        <v>36</v>
      </c>
      <c r="G176" s="43" t="s">
        <v>152</v>
      </c>
      <c r="H176" s="43">
        <v>171.6</v>
      </c>
      <c r="I176" s="43"/>
      <c r="J176" s="43" t="s">
        <v>22</v>
      </c>
      <c r="K176" s="47" t="s">
        <v>37</v>
      </c>
    </row>
    <row r="177" ht="73.5" customHeight="1" spans="1:11">
      <c r="A177" s="27">
        <v>115</v>
      </c>
      <c r="B177" s="43" t="s">
        <v>29</v>
      </c>
      <c r="C177" s="43" t="s">
        <v>30</v>
      </c>
      <c r="D177" s="43" t="s">
        <v>153</v>
      </c>
      <c r="E177" s="27">
        <v>40600</v>
      </c>
      <c r="F177" s="44" t="s">
        <v>36</v>
      </c>
      <c r="G177" s="43" t="s">
        <v>152</v>
      </c>
      <c r="H177" s="43">
        <v>62.4</v>
      </c>
      <c r="I177" s="43"/>
      <c r="J177" s="43" t="s">
        <v>22</v>
      </c>
      <c r="K177" s="47" t="s">
        <v>37</v>
      </c>
    </row>
    <row r="178" ht="73.5" customHeight="1" spans="1:11">
      <c r="A178" s="27">
        <v>126</v>
      </c>
      <c r="B178" s="43" t="s">
        <v>29</v>
      </c>
      <c r="C178" s="43" t="s">
        <v>30</v>
      </c>
      <c r="D178" s="43" t="s">
        <v>153</v>
      </c>
      <c r="E178" s="27">
        <v>43500</v>
      </c>
      <c r="F178" s="44" t="s">
        <v>36</v>
      </c>
      <c r="G178" s="43" t="s">
        <v>152</v>
      </c>
      <c r="H178" s="43">
        <v>93.6</v>
      </c>
      <c r="I178" s="43"/>
      <c r="J178" s="43" t="s">
        <v>22</v>
      </c>
      <c r="K178" s="47" t="s">
        <v>37</v>
      </c>
    </row>
    <row r="179" ht="73.5" customHeight="1" spans="1:11">
      <c r="A179" s="27">
        <v>137</v>
      </c>
      <c r="B179" s="43" t="s">
        <v>29</v>
      </c>
      <c r="C179" s="43" t="s">
        <v>30</v>
      </c>
      <c r="D179" s="43" t="s">
        <v>153</v>
      </c>
      <c r="E179" s="27">
        <v>46700</v>
      </c>
      <c r="F179" s="44" t="s">
        <v>36</v>
      </c>
      <c r="G179" s="43" t="s">
        <v>152</v>
      </c>
      <c r="H179" s="43">
        <v>62.4</v>
      </c>
      <c r="I179" s="43"/>
      <c r="J179" s="43" t="s">
        <v>22</v>
      </c>
      <c r="K179" s="47" t="s">
        <v>37</v>
      </c>
    </row>
    <row r="180" ht="73.5" customHeight="1" spans="1:11">
      <c r="A180" s="27">
        <v>148</v>
      </c>
      <c r="B180" s="43" t="s">
        <v>29</v>
      </c>
      <c r="C180" s="43" t="s">
        <v>30</v>
      </c>
      <c r="D180" s="43" t="s">
        <v>153</v>
      </c>
      <c r="E180" s="27">
        <v>51300</v>
      </c>
      <c r="F180" s="44" t="s">
        <v>36</v>
      </c>
      <c r="G180" s="43" t="s">
        <v>152</v>
      </c>
      <c r="H180" s="43">
        <v>187.2</v>
      </c>
      <c r="I180" s="43"/>
      <c r="J180" s="43" t="s">
        <v>22</v>
      </c>
      <c r="K180" s="47" t="s">
        <v>37</v>
      </c>
    </row>
    <row r="181" ht="73.5" customHeight="1" spans="1:11">
      <c r="A181" s="27">
        <v>159</v>
      </c>
      <c r="B181" s="43" t="s">
        <v>29</v>
      </c>
      <c r="C181" s="43" t="s">
        <v>30</v>
      </c>
      <c r="D181" s="43" t="s">
        <v>153</v>
      </c>
      <c r="E181" s="27">
        <v>54750</v>
      </c>
      <c r="F181" s="44" t="s">
        <v>36</v>
      </c>
      <c r="G181" s="43" t="s">
        <v>152</v>
      </c>
      <c r="H181" s="43">
        <v>156</v>
      </c>
      <c r="I181" s="43"/>
      <c r="J181" s="43" t="s">
        <v>22</v>
      </c>
      <c r="K181" s="47" t="s">
        <v>37</v>
      </c>
    </row>
  </sheetData>
  <autoFilter ref="A2:K181">
    <extLst/>
  </autoFilter>
  <mergeCells count="1">
    <mergeCell ref="A1:J1"/>
  </mergeCells>
  <pageMargins left="0.7" right="0.7"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34"/>
  <sheetViews>
    <sheetView zoomScale="55" zoomScaleNormal="55" workbookViewId="0">
      <selection activeCell="R65" sqref="R65:R247"/>
    </sheetView>
  </sheetViews>
  <sheetFormatPr defaultColWidth="9" defaultRowHeight="13.5"/>
  <cols>
    <col min="1" max="1" width="9" style="22"/>
    <col min="2" max="2" width="26.1238938053097" style="22" customWidth="1"/>
    <col min="3" max="3" width="9.53097345132743" style="22"/>
    <col min="4" max="5" width="9" style="22"/>
    <col min="6" max="6" width="23.8761061946903" style="22" customWidth="1"/>
    <col min="7" max="7" width="9" style="22"/>
    <col min="8" max="8" width="9" style="22" customWidth="1"/>
    <col min="9" max="9" width="34.8761061946903" style="22" customWidth="1"/>
    <col min="10" max="10" width="9" style="22" customWidth="1"/>
    <col min="11" max="11" width="15.1238938053097" style="22" customWidth="1"/>
    <col min="12" max="15" width="9" style="22" customWidth="1"/>
    <col min="16" max="17" width="9" style="23" customWidth="1"/>
    <col min="18" max="18" width="9.50442477876106" style="24" customWidth="1"/>
    <col min="19" max="19" width="37.6283185840708" style="22" customWidth="1"/>
    <col min="20" max="16384" width="9" style="22"/>
  </cols>
  <sheetData>
    <row r="1" spans="1:18">
      <c r="A1" s="25" t="s">
        <v>157</v>
      </c>
      <c r="B1" s="25"/>
      <c r="C1" s="25"/>
      <c r="D1" s="25"/>
      <c r="E1" s="25"/>
      <c r="F1" s="25"/>
      <c r="G1" s="25"/>
      <c r="H1" s="25"/>
      <c r="I1" s="25"/>
      <c r="J1" s="25"/>
      <c r="K1" s="25"/>
      <c r="L1" s="25"/>
      <c r="M1" s="25"/>
      <c r="N1" s="25"/>
      <c r="O1" s="25"/>
      <c r="P1" s="25"/>
      <c r="Q1" s="25"/>
      <c r="R1" s="36"/>
    </row>
    <row r="2" ht="30" customHeight="1" spans="1:19">
      <c r="A2" s="26" t="s">
        <v>1</v>
      </c>
      <c r="B2" s="26" t="s">
        <v>4</v>
      </c>
      <c r="C2" s="26"/>
      <c r="D2" s="26"/>
      <c r="E2" s="26"/>
      <c r="F2" s="26" t="s">
        <v>6</v>
      </c>
      <c r="G2" s="26" t="s">
        <v>158</v>
      </c>
      <c r="H2" s="26" t="s">
        <v>159</v>
      </c>
      <c r="I2" s="26" t="s">
        <v>7</v>
      </c>
      <c r="J2" s="26" t="s">
        <v>8</v>
      </c>
      <c r="K2" s="26" t="s">
        <v>9</v>
      </c>
      <c r="L2" s="26" t="s">
        <v>10</v>
      </c>
      <c r="M2" s="26" t="s">
        <v>160</v>
      </c>
      <c r="N2" s="31" t="s">
        <v>161</v>
      </c>
      <c r="O2" s="31" t="s">
        <v>161</v>
      </c>
      <c r="P2" s="32" t="s">
        <v>161</v>
      </c>
      <c r="Q2" s="37" t="s">
        <v>162</v>
      </c>
      <c r="R2" s="38" t="s">
        <v>163</v>
      </c>
      <c r="S2" s="39" t="s">
        <v>14</v>
      </c>
    </row>
    <row r="3" ht="63" customHeight="1" spans="1:19">
      <c r="A3" s="27">
        <v>1</v>
      </c>
      <c r="B3" s="27" t="s">
        <v>164</v>
      </c>
      <c r="C3" s="27" t="s">
        <v>165</v>
      </c>
      <c r="D3" s="27"/>
      <c r="E3" s="27"/>
      <c r="F3" s="27" t="s">
        <v>166</v>
      </c>
      <c r="G3" s="27">
        <v>12</v>
      </c>
      <c r="H3" s="27">
        <v>1</v>
      </c>
      <c r="I3" s="33" t="s">
        <v>89</v>
      </c>
      <c r="J3" s="27" t="s">
        <v>21</v>
      </c>
      <c r="K3" s="27">
        <f>K7+0.25</f>
        <v>1.6</v>
      </c>
      <c r="L3" s="27">
        <f>L5/2</f>
        <v>3.85</v>
      </c>
      <c r="M3" s="27">
        <f t="shared" ref="M3:M66" si="0">K3*L3</f>
        <v>6.16</v>
      </c>
      <c r="N3" s="27"/>
      <c r="O3" s="27"/>
      <c r="P3" s="34">
        <v>4.928</v>
      </c>
      <c r="Q3" s="40">
        <v>13.4</v>
      </c>
      <c r="R3" s="24">
        <v>79.24224</v>
      </c>
      <c r="S3" s="39" t="s">
        <v>167</v>
      </c>
    </row>
    <row r="4" s="22" customFormat="1" ht="30" customHeight="1" spans="1:19">
      <c r="A4" s="27">
        <v>2</v>
      </c>
      <c r="B4" s="27" t="s">
        <v>168</v>
      </c>
      <c r="C4" s="27" t="s">
        <v>30</v>
      </c>
      <c r="D4" s="27"/>
      <c r="E4" s="27"/>
      <c r="F4" s="27" t="s">
        <v>115</v>
      </c>
      <c r="G4" s="27">
        <v>12</v>
      </c>
      <c r="H4" s="27">
        <v>1</v>
      </c>
      <c r="I4" s="29" t="s">
        <v>169</v>
      </c>
      <c r="J4" s="27" t="s">
        <v>170</v>
      </c>
      <c r="K4" s="27">
        <v>1</v>
      </c>
      <c r="L4" s="27">
        <f>(L5+L6)/2*K7</f>
        <v>9.1125</v>
      </c>
      <c r="M4" s="27">
        <f t="shared" si="0"/>
        <v>9.1125</v>
      </c>
      <c r="N4" s="27"/>
      <c r="O4" s="27"/>
      <c r="P4" s="34"/>
      <c r="Q4" s="40">
        <v>48.4</v>
      </c>
      <c r="R4" s="24">
        <v>529.254</v>
      </c>
      <c r="S4" s="39" t="s">
        <v>171</v>
      </c>
    </row>
    <row r="5" ht="63" customHeight="1" spans="1:19">
      <c r="A5" s="27">
        <v>3</v>
      </c>
      <c r="B5" s="27" t="s">
        <v>24</v>
      </c>
      <c r="C5" s="27" t="s">
        <v>18</v>
      </c>
      <c r="D5" s="27"/>
      <c r="E5" s="27"/>
      <c r="F5" s="27" t="s">
        <v>172</v>
      </c>
      <c r="G5" s="27">
        <v>12</v>
      </c>
      <c r="H5" s="27">
        <v>1</v>
      </c>
      <c r="I5" s="29" t="s">
        <v>169</v>
      </c>
      <c r="J5" s="27" t="s">
        <v>21</v>
      </c>
      <c r="K5" s="27">
        <v>1</v>
      </c>
      <c r="L5" s="27">
        <v>7.7</v>
      </c>
      <c r="M5" s="27">
        <f t="shared" si="0"/>
        <v>7.7</v>
      </c>
      <c r="N5" s="27"/>
      <c r="O5" s="27"/>
      <c r="P5" s="34">
        <v>6.16</v>
      </c>
      <c r="Q5" s="40">
        <v>13.476</v>
      </c>
      <c r="R5" s="24">
        <v>99.614592</v>
      </c>
      <c r="S5" s="39" t="s">
        <v>171</v>
      </c>
    </row>
    <row r="6" ht="63" customHeight="1" spans="1:19">
      <c r="A6" s="27">
        <v>4</v>
      </c>
      <c r="B6" s="27" t="s">
        <v>17</v>
      </c>
      <c r="C6" s="27" t="s">
        <v>27</v>
      </c>
      <c r="D6" s="27"/>
      <c r="E6" s="27"/>
      <c r="F6" s="27" t="s">
        <v>173</v>
      </c>
      <c r="G6" s="27">
        <v>12</v>
      </c>
      <c r="H6" s="27">
        <v>1</v>
      </c>
      <c r="I6" s="33" t="s">
        <v>89</v>
      </c>
      <c r="J6" s="27" t="s">
        <v>21</v>
      </c>
      <c r="K6" s="27">
        <v>1</v>
      </c>
      <c r="L6" s="27">
        <v>5.8</v>
      </c>
      <c r="M6" s="27">
        <f t="shared" si="0"/>
        <v>5.8</v>
      </c>
      <c r="N6" s="27"/>
      <c r="O6" s="27"/>
      <c r="P6" s="34">
        <v>4.64</v>
      </c>
      <c r="Q6" s="40">
        <v>12.318</v>
      </c>
      <c r="R6" s="24">
        <v>68.586624</v>
      </c>
      <c r="S6" s="39" t="s">
        <v>167</v>
      </c>
    </row>
    <row r="7" ht="63" customHeight="1" spans="1:19">
      <c r="A7" s="27">
        <v>5</v>
      </c>
      <c r="B7" s="27" t="s">
        <v>25</v>
      </c>
      <c r="C7" s="27" t="s">
        <v>18</v>
      </c>
      <c r="D7" s="27"/>
      <c r="E7" s="27"/>
      <c r="F7" s="27" t="s">
        <v>172</v>
      </c>
      <c r="G7" s="27">
        <v>12</v>
      </c>
      <c r="H7" s="27">
        <v>1</v>
      </c>
      <c r="I7" s="29" t="s">
        <v>169</v>
      </c>
      <c r="J7" s="27" t="s">
        <v>21</v>
      </c>
      <c r="K7" s="27">
        <v>1.35</v>
      </c>
      <c r="L7" s="27">
        <v>2</v>
      </c>
      <c r="M7" s="27">
        <f t="shared" si="0"/>
        <v>2.7</v>
      </c>
      <c r="N7" s="27"/>
      <c r="O7" s="27"/>
      <c r="P7" s="34">
        <v>2.16</v>
      </c>
      <c r="Q7" s="40">
        <v>13.476</v>
      </c>
      <c r="R7" s="24">
        <v>34.929792</v>
      </c>
      <c r="S7" s="39" t="s">
        <v>171</v>
      </c>
    </row>
    <row r="8" ht="63" customHeight="1" spans="1:19">
      <c r="A8" s="27">
        <v>6</v>
      </c>
      <c r="B8" s="27" t="s">
        <v>174</v>
      </c>
      <c r="C8" s="27" t="s">
        <v>39</v>
      </c>
      <c r="D8" s="27"/>
      <c r="E8" s="27"/>
      <c r="F8" s="27" t="s">
        <v>175</v>
      </c>
      <c r="G8" s="27">
        <v>12</v>
      </c>
      <c r="H8" s="27">
        <v>1</v>
      </c>
      <c r="I8" s="33" t="s">
        <v>89</v>
      </c>
      <c r="J8" s="27" t="s">
        <v>21</v>
      </c>
      <c r="K8" s="27">
        <v>1</v>
      </c>
      <c r="L8" s="27">
        <f>M5+M7</f>
        <v>10.4</v>
      </c>
      <c r="M8" s="27">
        <f t="shared" si="0"/>
        <v>10.4</v>
      </c>
      <c r="N8" s="27"/>
      <c r="O8" s="27"/>
      <c r="P8" s="34"/>
      <c r="Q8" s="40">
        <v>4.217</v>
      </c>
      <c r="R8" s="24">
        <v>52.62816</v>
      </c>
      <c r="S8" s="39" t="s">
        <v>167</v>
      </c>
    </row>
    <row r="9" ht="63" customHeight="1" spans="1:19">
      <c r="A9" s="27">
        <v>7</v>
      </c>
      <c r="B9" s="27" t="s">
        <v>174</v>
      </c>
      <c r="C9" s="27" t="s">
        <v>42</v>
      </c>
      <c r="D9" s="27"/>
      <c r="E9" s="27"/>
      <c r="F9" s="27" t="s">
        <v>176</v>
      </c>
      <c r="G9" s="27">
        <v>12</v>
      </c>
      <c r="H9" s="27">
        <v>1</v>
      </c>
      <c r="I9" s="33" t="s">
        <v>89</v>
      </c>
      <c r="J9" s="27" t="s">
        <v>21</v>
      </c>
      <c r="K9" s="27">
        <v>2</v>
      </c>
      <c r="L9" s="27">
        <f>L8</f>
        <v>10.4</v>
      </c>
      <c r="M9" s="27">
        <f t="shared" si="0"/>
        <v>20.8</v>
      </c>
      <c r="N9" s="27"/>
      <c r="O9" s="27"/>
      <c r="P9" s="34"/>
      <c r="Q9" s="40">
        <v>0.942</v>
      </c>
      <c r="R9" s="24">
        <v>23.51232</v>
      </c>
      <c r="S9" s="39" t="s">
        <v>167</v>
      </c>
    </row>
    <row r="10" ht="63" customHeight="1" spans="1:19">
      <c r="A10" s="27">
        <v>8</v>
      </c>
      <c r="B10" s="27" t="s">
        <v>174</v>
      </c>
      <c r="C10" s="27" t="s">
        <v>34</v>
      </c>
      <c r="D10" s="27"/>
      <c r="E10" s="27"/>
      <c r="F10" s="27" t="s">
        <v>177</v>
      </c>
      <c r="G10" s="27">
        <v>12</v>
      </c>
      <c r="H10" s="27">
        <v>1</v>
      </c>
      <c r="I10" s="33" t="s">
        <v>89</v>
      </c>
      <c r="J10" s="27" t="s">
        <v>21</v>
      </c>
      <c r="K10" s="27">
        <v>1.25</v>
      </c>
      <c r="L10" s="27">
        <f>L8</f>
        <v>10.4</v>
      </c>
      <c r="M10" s="27">
        <f t="shared" si="0"/>
        <v>13</v>
      </c>
      <c r="N10" s="27"/>
      <c r="O10" s="27"/>
      <c r="P10" s="34"/>
      <c r="Q10" s="40">
        <v>3.77</v>
      </c>
      <c r="R10" s="24">
        <v>58.812</v>
      </c>
      <c r="S10" s="39" t="s">
        <v>167</v>
      </c>
    </row>
    <row r="11" ht="63" customHeight="1" spans="1:19">
      <c r="A11" s="27">
        <v>9</v>
      </c>
      <c r="B11" s="28" t="s">
        <v>48</v>
      </c>
      <c r="C11" s="28" t="s">
        <v>51</v>
      </c>
      <c r="D11" s="28"/>
      <c r="E11" s="28" t="s">
        <v>52</v>
      </c>
      <c r="F11" s="28" t="s">
        <v>52</v>
      </c>
      <c r="G11" s="29">
        <v>12</v>
      </c>
      <c r="H11" s="27">
        <v>1</v>
      </c>
      <c r="I11" s="33" t="s">
        <v>89</v>
      </c>
      <c r="J11" s="28" t="s">
        <v>21</v>
      </c>
      <c r="K11" s="29">
        <v>1.815</v>
      </c>
      <c r="L11" s="28">
        <f>G15-G14+1</f>
        <v>3.2</v>
      </c>
      <c r="M11" s="28">
        <f t="shared" si="0"/>
        <v>5.808</v>
      </c>
      <c r="N11" s="28">
        <v>4400</v>
      </c>
      <c r="O11" s="28" t="s">
        <v>178</v>
      </c>
      <c r="P11" s="35">
        <v>18.5856</v>
      </c>
      <c r="Q11" s="41">
        <v>2.47</v>
      </c>
      <c r="R11" s="24">
        <v>17.214912</v>
      </c>
      <c r="S11" s="39" t="s">
        <v>167</v>
      </c>
    </row>
    <row r="12" ht="63" customHeight="1" spans="1:19">
      <c r="A12" s="27">
        <v>10</v>
      </c>
      <c r="B12" s="28" t="s">
        <v>48</v>
      </c>
      <c r="C12" s="28" t="s">
        <v>18</v>
      </c>
      <c r="D12" s="30"/>
      <c r="E12" s="30" t="s">
        <v>179</v>
      </c>
      <c r="F12" s="30" t="s">
        <v>179</v>
      </c>
      <c r="G12" s="29">
        <v>12</v>
      </c>
      <c r="H12" s="27">
        <v>1</v>
      </c>
      <c r="I12" s="33" t="s">
        <v>89</v>
      </c>
      <c r="J12" s="28" t="s">
        <v>21</v>
      </c>
      <c r="K12" s="29">
        <v>2</v>
      </c>
      <c r="L12" s="28">
        <f>G15-G14+1</f>
        <v>3.2</v>
      </c>
      <c r="M12" s="28">
        <f t="shared" si="0"/>
        <v>6.4</v>
      </c>
      <c r="N12" s="28">
        <v>4400</v>
      </c>
      <c r="O12" s="28" t="s">
        <v>178</v>
      </c>
      <c r="P12" s="35">
        <v>20.48</v>
      </c>
      <c r="Q12" s="41">
        <v>9.03</v>
      </c>
      <c r="R12" s="24">
        <v>69.3504</v>
      </c>
      <c r="S12" s="39" t="s">
        <v>167</v>
      </c>
    </row>
    <row r="13" ht="63" customHeight="1" spans="1:19">
      <c r="A13" s="27">
        <v>11</v>
      </c>
      <c r="B13" s="28" t="s">
        <v>48</v>
      </c>
      <c r="C13" s="28" t="s">
        <v>42</v>
      </c>
      <c r="D13" s="28"/>
      <c r="E13" s="28" t="s">
        <v>180</v>
      </c>
      <c r="F13" s="28" t="s">
        <v>180</v>
      </c>
      <c r="G13" s="29">
        <v>12</v>
      </c>
      <c r="H13" s="27">
        <v>1</v>
      </c>
      <c r="I13" s="33" t="s">
        <v>89</v>
      </c>
      <c r="J13" s="28" t="s">
        <v>21</v>
      </c>
      <c r="K13" s="29">
        <v>3.67</v>
      </c>
      <c r="L13" s="28">
        <f>G15-G14+1</f>
        <v>3.2</v>
      </c>
      <c r="M13" s="28">
        <f t="shared" si="0"/>
        <v>11.744</v>
      </c>
      <c r="N13" s="28">
        <v>4400</v>
      </c>
      <c r="O13" s="28" t="s">
        <v>178</v>
      </c>
      <c r="P13" s="35">
        <v>37.5808</v>
      </c>
      <c r="Q13" s="41">
        <v>1.57</v>
      </c>
      <c r="R13" s="24">
        <v>22.125696</v>
      </c>
      <c r="S13" s="39" t="s">
        <v>167</v>
      </c>
    </row>
    <row r="14" ht="63" customHeight="1" spans="1:19">
      <c r="A14" s="27">
        <v>12</v>
      </c>
      <c r="B14" s="28" t="s">
        <v>48</v>
      </c>
      <c r="C14" s="28" t="s">
        <v>42</v>
      </c>
      <c r="D14" s="28"/>
      <c r="E14" s="28" t="s">
        <v>176</v>
      </c>
      <c r="F14" s="28" t="s">
        <v>176</v>
      </c>
      <c r="G14" s="29">
        <v>12</v>
      </c>
      <c r="H14" s="27">
        <v>1</v>
      </c>
      <c r="I14" s="33" t="s">
        <v>89</v>
      </c>
      <c r="J14" s="28" t="s">
        <v>21</v>
      </c>
      <c r="K14" s="29">
        <v>5</v>
      </c>
      <c r="L14" s="28">
        <f>G15-G14+1</f>
        <v>3.2</v>
      </c>
      <c r="M14" s="28">
        <f t="shared" si="0"/>
        <v>16</v>
      </c>
      <c r="N14" s="28">
        <v>4400</v>
      </c>
      <c r="O14" s="28" t="s">
        <v>178</v>
      </c>
      <c r="P14" s="35">
        <v>51.2</v>
      </c>
      <c r="Q14" s="41">
        <v>0.942</v>
      </c>
      <c r="R14" s="24">
        <v>18.0864</v>
      </c>
      <c r="S14" s="39" t="s">
        <v>167</v>
      </c>
    </row>
    <row r="15" ht="63" customHeight="1" spans="1:19">
      <c r="A15" s="27">
        <v>13</v>
      </c>
      <c r="B15" s="27" t="s">
        <v>164</v>
      </c>
      <c r="C15" s="27" t="s">
        <v>165</v>
      </c>
      <c r="D15" s="27"/>
      <c r="E15" s="27"/>
      <c r="F15" s="27" t="s">
        <v>166</v>
      </c>
      <c r="G15" s="27">
        <v>14.2</v>
      </c>
      <c r="H15" s="27">
        <v>2</v>
      </c>
      <c r="I15" s="33" t="s">
        <v>89</v>
      </c>
      <c r="J15" s="27" t="s">
        <v>21</v>
      </c>
      <c r="K15" s="27">
        <f>K19+0.25</f>
        <v>1.6</v>
      </c>
      <c r="L15" s="27">
        <f>L17/2</f>
        <v>7.65</v>
      </c>
      <c r="M15" s="27">
        <f t="shared" si="0"/>
        <v>12.24</v>
      </c>
      <c r="N15" s="27"/>
      <c r="O15" s="27"/>
      <c r="P15" s="34">
        <v>9.792</v>
      </c>
      <c r="Q15" s="40">
        <v>13.4</v>
      </c>
      <c r="R15" s="24">
        <v>157.45536</v>
      </c>
      <c r="S15" s="39" t="s">
        <v>167</v>
      </c>
    </row>
    <row r="16" s="22" customFormat="1" ht="30" customHeight="1" spans="1:19">
      <c r="A16" s="27">
        <v>14</v>
      </c>
      <c r="B16" s="27" t="s">
        <v>168</v>
      </c>
      <c r="C16" s="27" t="s">
        <v>30</v>
      </c>
      <c r="D16" s="27"/>
      <c r="E16" s="27"/>
      <c r="F16" s="27" t="s">
        <v>115</v>
      </c>
      <c r="G16" s="27">
        <v>14.2</v>
      </c>
      <c r="H16" s="27">
        <v>2</v>
      </c>
      <c r="I16" s="29" t="s">
        <v>169</v>
      </c>
      <c r="J16" s="27" t="s">
        <v>170</v>
      </c>
      <c r="K16" s="27">
        <v>1</v>
      </c>
      <c r="L16" s="27">
        <f>(L17+L18)/2*K19</f>
        <v>18.0225</v>
      </c>
      <c r="M16" s="27">
        <f t="shared" si="0"/>
        <v>18.0225</v>
      </c>
      <c r="N16" s="27"/>
      <c r="O16" s="27"/>
      <c r="P16" s="34"/>
      <c r="Q16" s="40">
        <v>48.4</v>
      </c>
      <c r="R16" s="24">
        <v>1046.7468</v>
      </c>
      <c r="S16" s="39" t="s">
        <v>171</v>
      </c>
    </row>
    <row r="17" ht="63" customHeight="1" spans="1:19">
      <c r="A17" s="27">
        <v>15</v>
      </c>
      <c r="B17" s="27" t="s">
        <v>24</v>
      </c>
      <c r="C17" s="27" t="s">
        <v>18</v>
      </c>
      <c r="D17" s="27"/>
      <c r="E17" s="27"/>
      <c r="F17" s="27" t="s">
        <v>172</v>
      </c>
      <c r="G17" s="27">
        <v>14.2</v>
      </c>
      <c r="H17" s="27">
        <v>2</v>
      </c>
      <c r="I17" s="29" t="s">
        <v>169</v>
      </c>
      <c r="J17" s="27" t="s">
        <v>21</v>
      </c>
      <c r="K17" s="27">
        <v>1</v>
      </c>
      <c r="L17" s="27">
        <v>15.3</v>
      </c>
      <c r="M17" s="27">
        <f t="shared" si="0"/>
        <v>15.3</v>
      </c>
      <c r="N17" s="27"/>
      <c r="O17" s="27"/>
      <c r="P17" s="34">
        <v>12.24</v>
      </c>
      <c r="Q17" s="40">
        <v>13.476</v>
      </c>
      <c r="R17" s="24">
        <v>197.935488</v>
      </c>
      <c r="S17" s="39" t="s">
        <v>171</v>
      </c>
    </row>
    <row r="18" ht="63" customHeight="1" spans="1:19">
      <c r="A18" s="27">
        <v>16</v>
      </c>
      <c r="B18" s="27" t="s">
        <v>17</v>
      </c>
      <c r="C18" s="27" t="s">
        <v>27</v>
      </c>
      <c r="D18" s="27"/>
      <c r="E18" s="27"/>
      <c r="F18" s="27" t="s">
        <v>173</v>
      </c>
      <c r="G18" s="27">
        <v>14.2</v>
      </c>
      <c r="H18" s="27">
        <v>2</v>
      </c>
      <c r="I18" s="33" t="s">
        <v>89</v>
      </c>
      <c r="J18" s="27" t="s">
        <v>21</v>
      </c>
      <c r="K18" s="27">
        <v>1</v>
      </c>
      <c r="L18" s="27">
        <v>11.4</v>
      </c>
      <c r="M18" s="27">
        <f t="shared" si="0"/>
        <v>11.4</v>
      </c>
      <c r="N18" s="27"/>
      <c r="O18" s="27"/>
      <c r="P18" s="34">
        <v>9.12</v>
      </c>
      <c r="Q18" s="40">
        <v>12.318</v>
      </c>
      <c r="R18" s="24">
        <v>134.808192</v>
      </c>
      <c r="S18" s="39" t="s">
        <v>167</v>
      </c>
    </row>
    <row r="19" ht="63" customHeight="1" spans="1:19">
      <c r="A19" s="27">
        <v>17</v>
      </c>
      <c r="B19" s="27" t="s">
        <v>25</v>
      </c>
      <c r="C19" s="27" t="s">
        <v>18</v>
      </c>
      <c r="D19" s="27"/>
      <c r="E19" s="27"/>
      <c r="F19" s="27" t="s">
        <v>172</v>
      </c>
      <c r="G19" s="27">
        <v>14.2</v>
      </c>
      <c r="H19" s="27">
        <v>2</v>
      </c>
      <c r="I19" s="29" t="s">
        <v>169</v>
      </c>
      <c r="J19" s="27" t="s">
        <v>21</v>
      </c>
      <c r="K19" s="27">
        <v>1.35</v>
      </c>
      <c r="L19" s="27">
        <v>2</v>
      </c>
      <c r="M19" s="27">
        <f t="shared" si="0"/>
        <v>2.7</v>
      </c>
      <c r="N19" s="27"/>
      <c r="O19" s="27"/>
      <c r="P19" s="34">
        <v>2.16</v>
      </c>
      <c r="Q19" s="40">
        <v>13.476</v>
      </c>
      <c r="R19" s="24">
        <v>34.929792</v>
      </c>
      <c r="S19" s="39" t="s">
        <v>171</v>
      </c>
    </row>
    <row r="20" ht="63" customHeight="1" spans="1:19">
      <c r="A20" s="27">
        <v>18</v>
      </c>
      <c r="B20" s="27" t="s">
        <v>174</v>
      </c>
      <c r="C20" s="27" t="s">
        <v>39</v>
      </c>
      <c r="D20" s="27"/>
      <c r="E20" s="27"/>
      <c r="F20" s="27" t="s">
        <v>175</v>
      </c>
      <c r="G20" s="27">
        <v>14.2</v>
      </c>
      <c r="H20" s="27">
        <v>2</v>
      </c>
      <c r="I20" s="33" t="s">
        <v>89</v>
      </c>
      <c r="J20" s="27" t="s">
        <v>21</v>
      </c>
      <c r="K20" s="27">
        <v>1</v>
      </c>
      <c r="L20" s="27">
        <f>M17+M19</f>
        <v>18</v>
      </c>
      <c r="M20" s="27">
        <f t="shared" si="0"/>
        <v>18</v>
      </c>
      <c r="N20" s="27"/>
      <c r="O20" s="27"/>
      <c r="P20" s="34"/>
      <c r="Q20" s="40">
        <v>4.217</v>
      </c>
      <c r="R20" s="24">
        <v>91.0872</v>
      </c>
      <c r="S20" s="39" t="s">
        <v>167</v>
      </c>
    </row>
    <row r="21" ht="63" customHeight="1" spans="1:19">
      <c r="A21" s="27">
        <v>19</v>
      </c>
      <c r="B21" s="27" t="s">
        <v>174</v>
      </c>
      <c r="C21" s="27" t="s">
        <v>42</v>
      </c>
      <c r="D21" s="27"/>
      <c r="E21" s="27"/>
      <c r="F21" s="27" t="s">
        <v>176</v>
      </c>
      <c r="G21" s="27">
        <v>14.2</v>
      </c>
      <c r="H21" s="27">
        <v>2</v>
      </c>
      <c r="I21" s="33" t="s">
        <v>89</v>
      </c>
      <c r="J21" s="27" t="s">
        <v>21</v>
      </c>
      <c r="K21" s="27">
        <v>2</v>
      </c>
      <c r="L21" s="27">
        <f>L20</f>
        <v>18</v>
      </c>
      <c r="M21" s="27">
        <f t="shared" si="0"/>
        <v>36</v>
      </c>
      <c r="N21" s="27"/>
      <c r="O21" s="27"/>
      <c r="P21" s="34"/>
      <c r="Q21" s="40">
        <v>0.942</v>
      </c>
      <c r="R21" s="24">
        <v>40.6944</v>
      </c>
      <c r="S21" s="39" t="s">
        <v>167</v>
      </c>
    </row>
    <row r="22" ht="63" customHeight="1" spans="1:19">
      <c r="A22" s="27">
        <v>20</v>
      </c>
      <c r="B22" s="27" t="s">
        <v>174</v>
      </c>
      <c r="C22" s="27" t="s">
        <v>34</v>
      </c>
      <c r="D22" s="27"/>
      <c r="E22" s="27"/>
      <c r="F22" s="27" t="s">
        <v>181</v>
      </c>
      <c r="G22" s="27">
        <v>14.2</v>
      </c>
      <c r="H22" s="27">
        <v>2</v>
      </c>
      <c r="I22" s="33" t="s">
        <v>89</v>
      </c>
      <c r="J22" s="27" t="s">
        <v>21</v>
      </c>
      <c r="K22" s="27">
        <v>1.25</v>
      </c>
      <c r="L22" s="27">
        <f>L20</f>
        <v>18</v>
      </c>
      <c r="M22" s="27">
        <f t="shared" si="0"/>
        <v>22.5</v>
      </c>
      <c r="N22" s="27"/>
      <c r="O22" s="27"/>
      <c r="P22" s="34"/>
      <c r="Q22" s="40">
        <v>3.77</v>
      </c>
      <c r="R22" s="24">
        <v>101.79</v>
      </c>
      <c r="S22" s="39" t="s">
        <v>167</v>
      </c>
    </row>
    <row r="23" ht="63" customHeight="1" spans="1:19">
      <c r="A23" s="27">
        <v>21</v>
      </c>
      <c r="B23" s="28" t="s">
        <v>48</v>
      </c>
      <c r="C23" s="28" t="s">
        <v>51</v>
      </c>
      <c r="D23" s="28"/>
      <c r="E23" s="28" t="s">
        <v>52</v>
      </c>
      <c r="F23" s="28" t="s">
        <v>52</v>
      </c>
      <c r="G23" s="27">
        <v>14.2</v>
      </c>
      <c r="H23" s="27">
        <v>2</v>
      </c>
      <c r="I23" s="33" t="s">
        <v>89</v>
      </c>
      <c r="J23" s="28" t="s">
        <v>21</v>
      </c>
      <c r="K23" s="29">
        <v>1.815</v>
      </c>
      <c r="L23" s="28">
        <f>G27-G26+1</f>
        <v>3.6</v>
      </c>
      <c r="M23" s="27">
        <f t="shared" si="0"/>
        <v>6.534</v>
      </c>
      <c r="N23" s="28">
        <v>4400</v>
      </c>
      <c r="O23" s="28" t="s">
        <v>178</v>
      </c>
      <c r="P23" s="35">
        <v>23.5224</v>
      </c>
      <c r="Q23" s="41">
        <v>2.47</v>
      </c>
      <c r="R23" s="24">
        <v>19.366776</v>
      </c>
      <c r="S23" s="39" t="s">
        <v>167</v>
      </c>
    </row>
    <row r="24" ht="63" customHeight="1" spans="1:19">
      <c r="A24" s="27">
        <v>22</v>
      </c>
      <c r="B24" s="28" t="s">
        <v>48</v>
      </c>
      <c r="C24" s="28" t="s">
        <v>18</v>
      </c>
      <c r="D24" s="30"/>
      <c r="E24" s="30" t="s">
        <v>179</v>
      </c>
      <c r="F24" s="30" t="s">
        <v>179</v>
      </c>
      <c r="G24" s="27">
        <v>14.2</v>
      </c>
      <c r="H24" s="27">
        <v>2</v>
      </c>
      <c r="I24" s="33" t="s">
        <v>89</v>
      </c>
      <c r="J24" s="28" t="s">
        <v>21</v>
      </c>
      <c r="K24" s="29">
        <v>2</v>
      </c>
      <c r="L24" s="28">
        <f>G27-G26+1</f>
        <v>3.6</v>
      </c>
      <c r="M24" s="27">
        <f t="shared" si="0"/>
        <v>7.2</v>
      </c>
      <c r="N24" s="28">
        <v>4400</v>
      </c>
      <c r="O24" s="28" t="s">
        <v>178</v>
      </c>
      <c r="P24" s="35">
        <v>25.92</v>
      </c>
      <c r="Q24" s="41">
        <v>9.03</v>
      </c>
      <c r="R24" s="24">
        <v>78.0192</v>
      </c>
      <c r="S24" s="39" t="s">
        <v>167</v>
      </c>
    </row>
    <row r="25" ht="63" customHeight="1" spans="1:19">
      <c r="A25" s="27">
        <v>23</v>
      </c>
      <c r="B25" s="28" t="s">
        <v>48</v>
      </c>
      <c r="C25" s="28" t="s">
        <v>42</v>
      </c>
      <c r="D25" s="28"/>
      <c r="E25" s="28" t="s">
        <v>180</v>
      </c>
      <c r="F25" s="28" t="s">
        <v>180</v>
      </c>
      <c r="G25" s="27">
        <v>14.2</v>
      </c>
      <c r="H25" s="27">
        <v>2</v>
      </c>
      <c r="I25" s="33" t="s">
        <v>89</v>
      </c>
      <c r="J25" s="28" t="s">
        <v>21</v>
      </c>
      <c r="K25" s="29">
        <v>3.67</v>
      </c>
      <c r="L25" s="28">
        <f>G27-G26+1</f>
        <v>3.6</v>
      </c>
      <c r="M25" s="27">
        <f t="shared" si="0"/>
        <v>13.212</v>
      </c>
      <c r="N25" s="28">
        <v>4400</v>
      </c>
      <c r="O25" s="28" t="s">
        <v>178</v>
      </c>
      <c r="P25" s="35">
        <v>47.5632</v>
      </c>
      <c r="Q25" s="41">
        <v>1.57</v>
      </c>
      <c r="R25" s="24">
        <v>24.891408</v>
      </c>
      <c r="S25" s="39" t="s">
        <v>167</v>
      </c>
    </row>
    <row r="26" ht="63" customHeight="1" spans="1:19">
      <c r="A26" s="27">
        <v>24</v>
      </c>
      <c r="B26" s="28" t="s">
        <v>48</v>
      </c>
      <c r="C26" s="28" t="s">
        <v>42</v>
      </c>
      <c r="D26" s="28"/>
      <c r="E26" s="28" t="s">
        <v>176</v>
      </c>
      <c r="F26" s="28" t="s">
        <v>176</v>
      </c>
      <c r="G26" s="27">
        <v>14.2</v>
      </c>
      <c r="H26" s="27">
        <v>2</v>
      </c>
      <c r="I26" s="33" t="s">
        <v>89</v>
      </c>
      <c r="J26" s="28" t="s">
        <v>21</v>
      </c>
      <c r="K26" s="29">
        <v>5</v>
      </c>
      <c r="L26" s="28">
        <f>G27-G26+1</f>
        <v>3.6</v>
      </c>
      <c r="M26" s="27">
        <f t="shared" si="0"/>
        <v>18</v>
      </c>
      <c r="N26" s="28">
        <v>4400</v>
      </c>
      <c r="O26" s="28" t="s">
        <v>178</v>
      </c>
      <c r="P26" s="35">
        <v>64.8000000000001</v>
      </c>
      <c r="Q26" s="41">
        <v>0.942</v>
      </c>
      <c r="R26" s="24">
        <v>20.3472</v>
      </c>
      <c r="S26" s="39" t="s">
        <v>167</v>
      </c>
    </row>
    <row r="27" ht="63" customHeight="1" spans="1:19">
      <c r="A27" s="27">
        <v>25</v>
      </c>
      <c r="B27" s="27" t="s">
        <v>164</v>
      </c>
      <c r="C27" s="27" t="s">
        <v>165</v>
      </c>
      <c r="D27" s="27"/>
      <c r="E27" s="27"/>
      <c r="F27" s="27" t="s">
        <v>166</v>
      </c>
      <c r="G27" s="27">
        <v>16.8</v>
      </c>
      <c r="H27" s="27">
        <v>3</v>
      </c>
      <c r="I27" s="33" t="s">
        <v>89</v>
      </c>
      <c r="J27" s="27" t="s">
        <v>21</v>
      </c>
      <c r="K27" s="27">
        <f>K31+0.25</f>
        <v>1.6</v>
      </c>
      <c r="L27" s="27">
        <f>L29/2</f>
        <v>14.3</v>
      </c>
      <c r="M27" s="27">
        <f t="shared" si="0"/>
        <v>22.88</v>
      </c>
      <c r="N27" s="27"/>
      <c r="O27" s="27"/>
      <c r="P27" s="34">
        <v>18.304</v>
      </c>
      <c r="Q27" s="40">
        <v>13.4</v>
      </c>
      <c r="R27" s="24">
        <v>294.32832</v>
      </c>
      <c r="S27" s="39" t="s">
        <v>167</v>
      </c>
    </row>
    <row r="28" s="22" customFormat="1" ht="30" customHeight="1" spans="1:19">
      <c r="A28" s="27">
        <v>26</v>
      </c>
      <c r="B28" s="27" t="s">
        <v>168</v>
      </c>
      <c r="C28" s="27" t="s">
        <v>30</v>
      </c>
      <c r="D28" s="27"/>
      <c r="E28" s="27"/>
      <c r="F28" s="27" t="s">
        <v>115</v>
      </c>
      <c r="G28" s="27">
        <v>16.8</v>
      </c>
      <c r="H28" s="27">
        <v>3</v>
      </c>
      <c r="I28" s="29" t="s">
        <v>169</v>
      </c>
      <c r="J28" s="27" t="s">
        <v>170</v>
      </c>
      <c r="K28" s="27">
        <v>1</v>
      </c>
      <c r="L28" s="27">
        <f>(L29+L30)/2*K31</f>
        <v>33.615</v>
      </c>
      <c r="M28" s="27">
        <f t="shared" si="0"/>
        <v>33.615</v>
      </c>
      <c r="N28" s="27"/>
      <c r="O28" s="27"/>
      <c r="P28" s="34"/>
      <c r="Q28" s="40">
        <v>48.4</v>
      </c>
      <c r="R28" s="24">
        <v>1952.3592</v>
      </c>
      <c r="S28" s="39" t="s">
        <v>171</v>
      </c>
    </row>
    <row r="29" ht="63" customHeight="1" spans="1:19">
      <c r="A29" s="27">
        <v>27</v>
      </c>
      <c r="B29" s="27" t="s">
        <v>24</v>
      </c>
      <c r="C29" s="27" t="s">
        <v>18</v>
      </c>
      <c r="D29" s="27"/>
      <c r="E29" s="27"/>
      <c r="F29" s="27" t="s">
        <v>172</v>
      </c>
      <c r="G29" s="27">
        <v>16.8</v>
      </c>
      <c r="H29" s="27">
        <v>3</v>
      </c>
      <c r="I29" s="29" t="s">
        <v>169</v>
      </c>
      <c r="J29" s="27" t="s">
        <v>21</v>
      </c>
      <c r="K29" s="27">
        <v>1</v>
      </c>
      <c r="L29" s="27">
        <v>28.6</v>
      </c>
      <c r="M29" s="27">
        <f t="shared" si="0"/>
        <v>28.6</v>
      </c>
      <c r="N29" s="27"/>
      <c r="O29" s="27"/>
      <c r="P29" s="34">
        <v>22.88</v>
      </c>
      <c r="Q29" s="40">
        <v>13.476</v>
      </c>
      <c r="R29" s="24">
        <v>369.997056</v>
      </c>
      <c r="S29" s="39" t="s">
        <v>171</v>
      </c>
    </row>
    <row r="30" ht="63" customHeight="1" spans="1:19">
      <c r="A30" s="27">
        <v>28</v>
      </c>
      <c r="B30" s="27" t="s">
        <v>17</v>
      </c>
      <c r="C30" s="27" t="s">
        <v>27</v>
      </c>
      <c r="D30" s="27"/>
      <c r="E30" s="27"/>
      <c r="F30" s="27" t="s">
        <v>173</v>
      </c>
      <c r="G30" s="27">
        <v>16.8</v>
      </c>
      <c r="H30" s="27">
        <v>3</v>
      </c>
      <c r="I30" s="33" t="s">
        <v>89</v>
      </c>
      <c r="J30" s="27" t="s">
        <v>21</v>
      </c>
      <c r="K30" s="27">
        <v>1</v>
      </c>
      <c r="L30" s="27">
        <v>21.2</v>
      </c>
      <c r="M30" s="27">
        <f t="shared" si="0"/>
        <v>21.2</v>
      </c>
      <c r="N30" s="27"/>
      <c r="O30" s="27"/>
      <c r="P30" s="34">
        <v>16.96</v>
      </c>
      <c r="Q30" s="40">
        <v>12.318</v>
      </c>
      <c r="R30" s="24">
        <v>250.695936</v>
      </c>
      <c r="S30" s="39" t="s">
        <v>167</v>
      </c>
    </row>
    <row r="31" ht="63" customHeight="1" spans="1:19">
      <c r="A31" s="27">
        <v>29</v>
      </c>
      <c r="B31" s="27" t="s">
        <v>25</v>
      </c>
      <c r="C31" s="27" t="s">
        <v>18</v>
      </c>
      <c r="D31" s="27"/>
      <c r="E31" s="27"/>
      <c r="F31" s="27" t="s">
        <v>172</v>
      </c>
      <c r="G31" s="27">
        <v>16.8</v>
      </c>
      <c r="H31" s="27">
        <v>3</v>
      </c>
      <c r="I31" s="29" t="s">
        <v>169</v>
      </c>
      <c r="J31" s="27" t="s">
        <v>21</v>
      </c>
      <c r="K31" s="27">
        <v>1.35</v>
      </c>
      <c r="L31" s="27">
        <v>2</v>
      </c>
      <c r="M31" s="27">
        <f t="shared" si="0"/>
        <v>2.7</v>
      </c>
      <c r="N31" s="27"/>
      <c r="O31" s="27"/>
      <c r="P31" s="34">
        <v>2.16</v>
      </c>
      <c r="Q31" s="40">
        <v>13.476</v>
      </c>
      <c r="R31" s="24">
        <v>34.929792</v>
      </c>
      <c r="S31" s="39" t="s">
        <v>171</v>
      </c>
    </row>
    <row r="32" ht="63" customHeight="1" spans="1:19">
      <c r="A32" s="27">
        <v>30</v>
      </c>
      <c r="B32" s="27" t="s">
        <v>174</v>
      </c>
      <c r="C32" s="27" t="s">
        <v>39</v>
      </c>
      <c r="D32" s="27"/>
      <c r="E32" s="27"/>
      <c r="F32" s="27" t="s">
        <v>175</v>
      </c>
      <c r="G32" s="27">
        <v>16.8</v>
      </c>
      <c r="H32" s="27">
        <v>3</v>
      </c>
      <c r="I32" s="33" t="s">
        <v>89</v>
      </c>
      <c r="J32" s="27" t="s">
        <v>21</v>
      </c>
      <c r="K32" s="27">
        <v>1</v>
      </c>
      <c r="L32" s="27">
        <f>M29+M31</f>
        <v>31.3</v>
      </c>
      <c r="M32" s="27">
        <f t="shared" si="0"/>
        <v>31.3</v>
      </c>
      <c r="N32" s="27"/>
      <c r="O32" s="27"/>
      <c r="P32" s="34"/>
      <c r="Q32" s="40">
        <v>4.217</v>
      </c>
      <c r="R32" s="24">
        <v>158.39052</v>
      </c>
      <c r="S32" s="39" t="s">
        <v>167</v>
      </c>
    </row>
    <row r="33" ht="63" customHeight="1" spans="1:19">
      <c r="A33" s="27">
        <v>31</v>
      </c>
      <c r="B33" s="27" t="s">
        <v>174</v>
      </c>
      <c r="C33" s="27" t="s">
        <v>42</v>
      </c>
      <c r="D33" s="27"/>
      <c r="E33" s="27"/>
      <c r="F33" s="27" t="s">
        <v>176</v>
      </c>
      <c r="G33" s="27">
        <v>16.8</v>
      </c>
      <c r="H33" s="27">
        <v>3</v>
      </c>
      <c r="I33" s="33" t="s">
        <v>89</v>
      </c>
      <c r="J33" s="27" t="s">
        <v>21</v>
      </c>
      <c r="K33" s="27">
        <v>2</v>
      </c>
      <c r="L33" s="27">
        <f>L32</f>
        <v>31.3</v>
      </c>
      <c r="M33" s="27">
        <f t="shared" si="0"/>
        <v>62.6</v>
      </c>
      <c r="N33" s="27"/>
      <c r="O33" s="27"/>
      <c r="P33" s="34"/>
      <c r="Q33" s="40">
        <v>0.942</v>
      </c>
      <c r="R33" s="24">
        <v>70.76304</v>
      </c>
      <c r="S33" s="39" t="s">
        <v>167</v>
      </c>
    </row>
    <row r="34" ht="63" customHeight="1" spans="1:19">
      <c r="A34" s="27">
        <v>32</v>
      </c>
      <c r="B34" s="27" t="s">
        <v>174</v>
      </c>
      <c r="C34" s="27" t="s">
        <v>34</v>
      </c>
      <c r="D34" s="27"/>
      <c r="E34" s="27"/>
      <c r="F34" s="27" t="s">
        <v>181</v>
      </c>
      <c r="G34" s="27">
        <v>16.8</v>
      </c>
      <c r="H34" s="27">
        <v>3</v>
      </c>
      <c r="I34" s="33" t="s">
        <v>89</v>
      </c>
      <c r="J34" s="27" t="s">
        <v>21</v>
      </c>
      <c r="K34" s="27">
        <v>1.25</v>
      </c>
      <c r="L34" s="27">
        <f>L32</f>
        <v>31.3</v>
      </c>
      <c r="M34" s="27">
        <f t="shared" si="0"/>
        <v>39.125</v>
      </c>
      <c r="N34" s="27"/>
      <c r="O34" s="27"/>
      <c r="P34" s="34"/>
      <c r="Q34" s="40">
        <v>3.77</v>
      </c>
      <c r="R34" s="24">
        <v>177.0015</v>
      </c>
      <c r="S34" s="39" t="s">
        <v>167</v>
      </c>
    </row>
    <row r="35" ht="63" customHeight="1" spans="1:19">
      <c r="A35" s="27">
        <v>33</v>
      </c>
      <c r="B35" s="28" t="s">
        <v>48</v>
      </c>
      <c r="C35" s="28" t="s">
        <v>51</v>
      </c>
      <c r="D35" s="28"/>
      <c r="E35" s="28" t="s">
        <v>52</v>
      </c>
      <c r="F35" s="28" t="s">
        <v>52</v>
      </c>
      <c r="G35" s="27">
        <v>16.8</v>
      </c>
      <c r="H35" s="27">
        <v>3</v>
      </c>
      <c r="I35" s="33" t="s">
        <v>89</v>
      </c>
      <c r="J35" s="28" t="s">
        <v>21</v>
      </c>
      <c r="K35" s="29">
        <v>1.815</v>
      </c>
      <c r="L35" s="28">
        <f>G39-G38+1</f>
        <v>5.6</v>
      </c>
      <c r="M35" s="27">
        <f t="shared" si="0"/>
        <v>10.164</v>
      </c>
      <c r="N35" s="28">
        <v>4400</v>
      </c>
      <c r="O35" s="28" t="s">
        <v>178</v>
      </c>
      <c r="P35" s="35">
        <v>56.9184</v>
      </c>
      <c r="Q35" s="41">
        <v>2.47</v>
      </c>
      <c r="R35" s="24">
        <v>30.126096</v>
      </c>
      <c r="S35" s="39" t="s">
        <v>167</v>
      </c>
    </row>
    <row r="36" ht="63" customHeight="1" spans="1:19">
      <c r="A36" s="27">
        <v>34</v>
      </c>
      <c r="B36" s="28" t="s">
        <v>48</v>
      </c>
      <c r="C36" s="28" t="s">
        <v>18</v>
      </c>
      <c r="D36" s="30"/>
      <c r="E36" s="30" t="s">
        <v>179</v>
      </c>
      <c r="F36" s="30" t="s">
        <v>179</v>
      </c>
      <c r="G36" s="27">
        <v>16.8</v>
      </c>
      <c r="H36" s="27">
        <v>3</v>
      </c>
      <c r="I36" s="33" t="s">
        <v>89</v>
      </c>
      <c r="J36" s="28" t="s">
        <v>21</v>
      </c>
      <c r="K36" s="29">
        <v>2</v>
      </c>
      <c r="L36" s="28">
        <f>G39-G38+1</f>
        <v>5.6</v>
      </c>
      <c r="M36" s="27">
        <f t="shared" si="0"/>
        <v>11.2</v>
      </c>
      <c r="N36" s="28">
        <v>4400</v>
      </c>
      <c r="O36" s="28" t="s">
        <v>178</v>
      </c>
      <c r="P36" s="35">
        <v>62.7199999999999</v>
      </c>
      <c r="Q36" s="41">
        <v>9.03</v>
      </c>
      <c r="R36" s="24">
        <v>121.3632</v>
      </c>
      <c r="S36" s="39" t="s">
        <v>167</v>
      </c>
    </row>
    <row r="37" ht="63" customHeight="1" spans="1:19">
      <c r="A37" s="27">
        <v>35</v>
      </c>
      <c r="B37" s="28" t="s">
        <v>48</v>
      </c>
      <c r="C37" s="28" t="s">
        <v>42</v>
      </c>
      <c r="D37" s="28"/>
      <c r="E37" s="28" t="s">
        <v>180</v>
      </c>
      <c r="F37" s="28" t="s">
        <v>180</v>
      </c>
      <c r="G37" s="27">
        <v>16.8</v>
      </c>
      <c r="H37" s="27">
        <v>3</v>
      </c>
      <c r="I37" s="33" t="s">
        <v>89</v>
      </c>
      <c r="J37" s="28" t="s">
        <v>21</v>
      </c>
      <c r="K37" s="29">
        <v>3.67</v>
      </c>
      <c r="L37" s="28">
        <f>G39-G38+1</f>
        <v>5.6</v>
      </c>
      <c r="M37" s="27">
        <f t="shared" si="0"/>
        <v>20.552</v>
      </c>
      <c r="N37" s="28">
        <v>4400</v>
      </c>
      <c r="O37" s="28" t="s">
        <v>178</v>
      </c>
      <c r="P37" s="35">
        <v>115.0912</v>
      </c>
      <c r="Q37" s="41">
        <v>1.57</v>
      </c>
      <c r="R37" s="24">
        <v>38.719968</v>
      </c>
      <c r="S37" s="39" t="s">
        <v>167</v>
      </c>
    </row>
    <row r="38" ht="63" customHeight="1" spans="1:19">
      <c r="A38" s="27">
        <v>36</v>
      </c>
      <c r="B38" s="28" t="s">
        <v>48</v>
      </c>
      <c r="C38" s="28" t="s">
        <v>42</v>
      </c>
      <c r="D38" s="28"/>
      <c r="E38" s="28" t="s">
        <v>176</v>
      </c>
      <c r="F38" s="28" t="s">
        <v>176</v>
      </c>
      <c r="G38" s="27">
        <v>16.8</v>
      </c>
      <c r="H38" s="27">
        <v>3</v>
      </c>
      <c r="I38" s="33" t="s">
        <v>89</v>
      </c>
      <c r="J38" s="28" t="s">
        <v>21</v>
      </c>
      <c r="K38" s="29">
        <v>5</v>
      </c>
      <c r="L38" s="28">
        <f>G39-G38+1</f>
        <v>5.6</v>
      </c>
      <c r="M38" s="27">
        <f t="shared" si="0"/>
        <v>28</v>
      </c>
      <c r="N38" s="28">
        <v>4400</v>
      </c>
      <c r="O38" s="28" t="s">
        <v>178</v>
      </c>
      <c r="P38" s="35">
        <v>156.8</v>
      </c>
      <c r="Q38" s="41">
        <v>0.942</v>
      </c>
      <c r="R38" s="24">
        <v>31.6512</v>
      </c>
      <c r="S38" s="39" t="s">
        <v>167</v>
      </c>
    </row>
    <row r="39" ht="63" customHeight="1" spans="1:19">
      <c r="A39" s="27">
        <v>37</v>
      </c>
      <c r="B39" s="27" t="s">
        <v>164</v>
      </c>
      <c r="C39" s="27" t="s">
        <v>165</v>
      </c>
      <c r="D39" s="27"/>
      <c r="E39" s="27"/>
      <c r="F39" s="27" t="s">
        <v>166</v>
      </c>
      <c r="G39" s="27">
        <v>21.4</v>
      </c>
      <c r="H39" s="27">
        <v>4</v>
      </c>
      <c r="I39" s="33" t="s">
        <v>89</v>
      </c>
      <c r="J39" s="27" t="s">
        <v>21</v>
      </c>
      <c r="K39" s="27">
        <f>K43+0.25</f>
        <v>1.9</v>
      </c>
      <c r="L39" s="27">
        <f>L41/2</f>
        <v>9.5</v>
      </c>
      <c r="M39" s="27">
        <f t="shared" si="0"/>
        <v>18.05</v>
      </c>
      <c r="N39" s="27"/>
      <c r="O39" s="27"/>
      <c r="P39" s="34">
        <v>14.44</v>
      </c>
      <c r="Q39" s="40">
        <v>13.4</v>
      </c>
      <c r="R39" s="24">
        <v>232.1952</v>
      </c>
      <c r="S39" s="39" t="s">
        <v>167</v>
      </c>
    </row>
    <row r="40" s="22" customFormat="1" ht="30" customHeight="1" spans="1:19">
      <c r="A40" s="27">
        <v>38</v>
      </c>
      <c r="B40" s="27" t="s">
        <v>168</v>
      </c>
      <c r="C40" s="27" t="s">
        <v>30</v>
      </c>
      <c r="D40" s="27"/>
      <c r="E40" s="27"/>
      <c r="F40" s="27" t="s">
        <v>115</v>
      </c>
      <c r="G40" s="27">
        <v>21.4</v>
      </c>
      <c r="H40" s="27">
        <v>4</v>
      </c>
      <c r="I40" s="29" t="s">
        <v>169</v>
      </c>
      <c r="J40" s="27" t="s">
        <v>170</v>
      </c>
      <c r="K40" s="27">
        <v>1</v>
      </c>
      <c r="L40" s="27">
        <f>(L41+L42)/2*K43</f>
        <v>26.895</v>
      </c>
      <c r="M40" s="27">
        <f t="shared" si="0"/>
        <v>26.895</v>
      </c>
      <c r="N40" s="27"/>
      <c r="O40" s="27"/>
      <c r="P40" s="34"/>
      <c r="Q40" s="40">
        <v>48.4</v>
      </c>
      <c r="R40" s="24">
        <v>1562.0616</v>
      </c>
      <c r="S40" s="39" t="s">
        <v>171</v>
      </c>
    </row>
    <row r="41" ht="63" customHeight="1" spans="1:19">
      <c r="A41" s="27">
        <v>39</v>
      </c>
      <c r="B41" s="27" t="s">
        <v>24</v>
      </c>
      <c r="C41" s="27" t="s">
        <v>18</v>
      </c>
      <c r="D41" s="27"/>
      <c r="E41" s="27"/>
      <c r="F41" s="27" t="s">
        <v>172</v>
      </c>
      <c r="G41" s="27">
        <v>21.4</v>
      </c>
      <c r="H41" s="27">
        <v>4</v>
      </c>
      <c r="I41" s="29" t="s">
        <v>169</v>
      </c>
      <c r="J41" s="27" t="s">
        <v>21</v>
      </c>
      <c r="K41" s="27">
        <v>1</v>
      </c>
      <c r="L41" s="27">
        <v>19</v>
      </c>
      <c r="M41" s="27">
        <f t="shared" si="0"/>
        <v>19</v>
      </c>
      <c r="N41" s="27"/>
      <c r="O41" s="27"/>
      <c r="P41" s="34">
        <v>15.2</v>
      </c>
      <c r="Q41" s="40">
        <v>13.476</v>
      </c>
      <c r="R41" s="24">
        <v>245.80224</v>
      </c>
      <c r="S41" s="39" t="s">
        <v>171</v>
      </c>
    </row>
    <row r="42" ht="63" customHeight="1" spans="1:19">
      <c r="A42" s="27">
        <v>40</v>
      </c>
      <c r="B42" s="27" t="s">
        <v>17</v>
      </c>
      <c r="C42" s="27" t="s">
        <v>27</v>
      </c>
      <c r="D42" s="27"/>
      <c r="E42" s="27"/>
      <c r="F42" s="27" t="s">
        <v>173</v>
      </c>
      <c r="G42" s="27">
        <v>21.4</v>
      </c>
      <c r="H42" s="27">
        <v>4</v>
      </c>
      <c r="I42" s="33" t="s">
        <v>89</v>
      </c>
      <c r="J42" s="27" t="s">
        <v>21</v>
      </c>
      <c r="K42" s="27">
        <v>1</v>
      </c>
      <c r="L42" s="27">
        <v>13.6</v>
      </c>
      <c r="M42" s="27">
        <f t="shared" si="0"/>
        <v>13.6</v>
      </c>
      <c r="N42" s="27"/>
      <c r="O42" s="27"/>
      <c r="P42" s="34">
        <v>10.88</v>
      </c>
      <c r="Q42" s="40">
        <v>12.318</v>
      </c>
      <c r="R42" s="24">
        <v>160.823808</v>
      </c>
      <c r="S42" s="39" t="s">
        <v>167</v>
      </c>
    </row>
    <row r="43" ht="63" customHeight="1" spans="1:19">
      <c r="A43" s="27">
        <v>41</v>
      </c>
      <c r="B43" s="27" t="s">
        <v>25</v>
      </c>
      <c r="C43" s="27" t="s">
        <v>18</v>
      </c>
      <c r="D43" s="27"/>
      <c r="E43" s="27"/>
      <c r="F43" s="27" t="s">
        <v>172</v>
      </c>
      <c r="G43" s="27">
        <v>21.4</v>
      </c>
      <c r="H43" s="27">
        <v>4</v>
      </c>
      <c r="I43" s="29" t="s">
        <v>169</v>
      </c>
      <c r="J43" s="27" t="s">
        <v>21</v>
      </c>
      <c r="K43" s="27">
        <v>1.65</v>
      </c>
      <c r="L43" s="27">
        <v>2</v>
      </c>
      <c r="M43" s="27">
        <f t="shared" si="0"/>
        <v>3.3</v>
      </c>
      <c r="N43" s="27"/>
      <c r="O43" s="27"/>
      <c r="P43" s="34">
        <v>2.64</v>
      </c>
      <c r="Q43" s="40">
        <v>13.476</v>
      </c>
      <c r="R43" s="24">
        <v>42.691968</v>
      </c>
      <c r="S43" s="39" t="s">
        <v>171</v>
      </c>
    </row>
    <row r="44" ht="63" customHeight="1" spans="1:19">
      <c r="A44" s="27">
        <v>42</v>
      </c>
      <c r="B44" s="27" t="s">
        <v>174</v>
      </c>
      <c r="C44" s="27" t="s">
        <v>39</v>
      </c>
      <c r="D44" s="27"/>
      <c r="E44" s="27"/>
      <c r="F44" s="27" t="s">
        <v>175</v>
      </c>
      <c r="G44" s="27">
        <v>21.4</v>
      </c>
      <c r="H44" s="27">
        <v>4</v>
      </c>
      <c r="I44" s="33" t="s">
        <v>89</v>
      </c>
      <c r="J44" s="27" t="s">
        <v>21</v>
      </c>
      <c r="K44" s="27">
        <v>1</v>
      </c>
      <c r="L44" s="27">
        <f>M41+M43</f>
        <v>22.3</v>
      </c>
      <c r="M44" s="27">
        <f t="shared" si="0"/>
        <v>22.3</v>
      </c>
      <c r="N44" s="27"/>
      <c r="O44" s="27"/>
      <c r="P44" s="34"/>
      <c r="Q44" s="40">
        <v>4.217</v>
      </c>
      <c r="R44" s="24">
        <v>112.84692</v>
      </c>
      <c r="S44" s="39" t="s">
        <v>167</v>
      </c>
    </row>
    <row r="45" ht="63" customHeight="1" spans="1:19">
      <c r="A45" s="27">
        <v>43</v>
      </c>
      <c r="B45" s="27" t="s">
        <v>174</v>
      </c>
      <c r="C45" s="27" t="s">
        <v>42</v>
      </c>
      <c r="D45" s="27"/>
      <c r="E45" s="27"/>
      <c r="F45" s="27" t="s">
        <v>176</v>
      </c>
      <c r="G45" s="27">
        <v>21.4</v>
      </c>
      <c r="H45" s="27">
        <v>4</v>
      </c>
      <c r="I45" s="33" t="s">
        <v>89</v>
      </c>
      <c r="J45" s="27" t="s">
        <v>21</v>
      </c>
      <c r="K45" s="27">
        <v>2</v>
      </c>
      <c r="L45" s="27">
        <f>L44</f>
        <v>22.3</v>
      </c>
      <c r="M45" s="27">
        <f t="shared" si="0"/>
        <v>44.6</v>
      </c>
      <c r="N45" s="27"/>
      <c r="O45" s="27"/>
      <c r="P45" s="34"/>
      <c r="Q45" s="40">
        <v>0.942</v>
      </c>
      <c r="R45" s="24">
        <v>50.41584</v>
      </c>
      <c r="S45" s="39" t="s">
        <v>167</v>
      </c>
    </row>
    <row r="46" ht="63" customHeight="1" spans="1:19">
      <c r="A46" s="27">
        <v>44</v>
      </c>
      <c r="B46" s="27" t="s">
        <v>174</v>
      </c>
      <c r="C46" s="27" t="s">
        <v>34</v>
      </c>
      <c r="D46" s="27"/>
      <c r="E46" s="27"/>
      <c r="F46" s="27" t="s">
        <v>181</v>
      </c>
      <c r="G46" s="27">
        <v>21.4</v>
      </c>
      <c r="H46" s="27">
        <v>4</v>
      </c>
      <c r="I46" s="33" t="s">
        <v>89</v>
      </c>
      <c r="J46" s="27" t="s">
        <v>21</v>
      </c>
      <c r="K46" s="27">
        <v>1.25</v>
      </c>
      <c r="L46" s="27">
        <f>L44</f>
        <v>22.3</v>
      </c>
      <c r="M46" s="27">
        <f t="shared" si="0"/>
        <v>27.875</v>
      </c>
      <c r="N46" s="27"/>
      <c r="O46" s="27"/>
      <c r="P46" s="34"/>
      <c r="Q46" s="40">
        <v>3.77</v>
      </c>
      <c r="R46" s="24">
        <v>126.1065</v>
      </c>
      <c r="S46" s="39" t="s">
        <v>167</v>
      </c>
    </row>
    <row r="47" ht="63" customHeight="1" spans="1:19">
      <c r="A47" s="27">
        <v>45</v>
      </c>
      <c r="B47" s="28" t="s">
        <v>48</v>
      </c>
      <c r="C47" s="28" t="s">
        <v>51</v>
      </c>
      <c r="D47" s="28"/>
      <c r="E47" s="28" t="s">
        <v>52</v>
      </c>
      <c r="F47" s="28" t="s">
        <v>52</v>
      </c>
      <c r="G47" s="27">
        <v>21.4</v>
      </c>
      <c r="H47" s="27">
        <v>4</v>
      </c>
      <c r="I47" s="33" t="s">
        <v>89</v>
      </c>
      <c r="J47" s="28" t="s">
        <v>21</v>
      </c>
      <c r="K47" s="29">
        <v>1.815</v>
      </c>
      <c r="L47" s="28">
        <f>G51-G50+1</f>
        <v>4.6</v>
      </c>
      <c r="M47" s="27">
        <f t="shared" si="0"/>
        <v>8.349</v>
      </c>
      <c r="N47" s="28">
        <v>4400</v>
      </c>
      <c r="O47" s="28" t="s">
        <v>178</v>
      </c>
      <c r="P47" s="35">
        <v>38.4054</v>
      </c>
      <c r="Q47" s="41">
        <v>2.47</v>
      </c>
      <c r="R47" s="24">
        <v>24.746436</v>
      </c>
      <c r="S47" s="39" t="s">
        <v>167</v>
      </c>
    </row>
    <row r="48" ht="63" customHeight="1" spans="1:19">
      <c r="A48" s="27">
        <v>46</v>
      </c>
      <c r="B48" s="28" t="s">
        <v>48</v>
      </c>
      <c r="C48" s="28" t="s">
        <v>18</v>
      </c>
      <c r="D48" s="30"/>
      <c r="E48" s="30" t="s">
        <v>179</v>
      </c>
      <c r="F48" s="30" t="s">
        <v>179</v>
      </c>
      <c r="G48" s="27">
        <v>21.4</v>
      </c>
      <c r="H48" s="27">
        <v>4</v>
      </c>
      <c r="I48" s="33" t="s">
        <v>89</v>
      </c>
      <c r="J48" s="28" t="s">
        <v>21</v>
      </c>
      <c r="K48" s="29">
        <v>2</v>
      </c>
      <c r="L48" s="28">
        <f>G51-G50+1</f>
        <v>4.6</v>
      </c>
      <c r="M48" s="27">
        <f t="shared" si="0"/>
        <v>9.2</v>
      </c>
      <c r="N48" s="28">
        <v>4400</v>
      </c>
      <c r="O48" s="28" t="s">
        <v>178</v>
      </c>
      <c r="P48" s="35">
        <v>42.32</v>
      </c>
      <c r="Q48" s="41">
        <v>9.03</v>
      </c>
      <c r="R48" s="24">
        <v>99.6912</v>
      </c>
      <c r="S48" s="39" t="s">
        <v>167</v>
      </c>
    </row>
    <row r="49" ht="63" customHeight="1" spans="1:19">
      <c r="A49" s="27">
        <v>47</v>
      </c>
      <c r="B49" s="28" t="s">
        <v>48</v>
      </c>
      <c r="C49" s="28" t="s">
        <v>42</v>
      </c>
      <c r="D49" s="28"/>
      <c r="E49" s="28" t="s">
        <v>180</v>
      </c>
      <c r="F49" s="28" t="s">
        <v>180</v>
      </c>
      <c r="G49" s="27">
        <v>21.4</v>
      </c>
      <c r="H49" s="27">
        <v>4</v>
      </c>
      <c r="I49" s="33" t="s">
        <v>89</v>
      </c>
      <c r="J49" s="28" t="s">
        <v>21</v>
      </c>
      <c r="K49" s="29">
        <v>3.67</v>
      </c>
      <c r="L49" s="28">
        <f>G51-G50+1</f>
        <v>4.6</v>
      </c>
      <c r="M49" s="27">
        <f t="shared" si="0"/>
        <v>16.882</v>
      </c>
      <c r="N49" s="28">
        <v>4400</v>
      </c>
      <c r="O49" s="28" t="s">
        <v>178</v>
      </c>
      <c r="P49" s="35">
        <v>77.6572</v>
      </c>
      <c r="Q49" s="41">
        <v>1.57</v>
      </c>
      <c r="R49" s="24">
        <v>31.805688</v>
      </c>
      <c r="S49" s="39" t="s">
        <v>167</v>
      </c>
    </row>
    <row r="50" ht="63" customHeight="1" spans="1:19">
      <c r="A50" s="27">
        <v>48</v>
      </c>
      <c r="B50" s="28" t="s">
        <v>48</v>
      </c>
      <c r="C50" s="28" t="s">
        <v>42</v>
      </c>
      <c r="D50" s="28"/>
      <c r="E50" s="28" t="s">
        <v>176</v>
      </c>
      <c r="F50" s="28" t="s">
        <v>176</v>
      </c>
      <c r="G50" s="27">
        <v>21.4</v>
      </c>
      <c r="H50" s="27">
        <v>4</v>
      </c>
      <c r="I50" s="33" t="s">
        <v>89</v>
      </c>
      <c r="J50" s="28" t="s">
        <v>21</v>
      </c>
      <c r="K50" s="29">
        <v>5</v>
      </c>
      <c r="L50" s="28">
        <f>G51-G50+1</f>
        <v>4.6</v>
      </c>
      <c r="M50" s="27">
        <f t="shared" si="0"/>
        <v>23</v>
      </c>
      <c r="N50" s="28">
        <v>4400</v>
      </c>
      <c r="O50" s="28" t="s">
        <v>178</v>
      </c>
      <c r="P50" s="35">
        <v>105.8</v>
      </c>
      <c r="Q50" s="41">
        <v>0.942</v>
      </c>
      <c r="R50" s="24">
        <v>25.9992</v>
      </c>
      <c r="S50" s="39" t="s">
        <v>167</v>
      </c>
    </row>
    <row r="51" ht="63" customHeight="1" spans="1:19">
      <c r="A51" s="27">
        <v>49</v>
      </c>
      <c r="B51" s="27" t="s">
        <v>164</v>
      </c>
      <c r="C51" s="27" t="s">
        <v>165</v>
      </c>
      <c r="D51" s="27"/>
      <c r="E51" s="27"/>
      <c r="F51" s="27" t="s">
        <v>166</v>
      </c>
      <c r="G51" s="27">
        <v>25</v>
      </c>
      <c r="H51" s="27">
        <v>5</v>
      </c>
      <c r="I51" s="33" t="s">
        <v>89</v>
      </c>
      <c r="J51" s="27" t="s">
        <v>21</v>
      </c>
      <c r="K51" s="27">
        <f>K55+0.25</f>
        <v>1.9</v>
      </c>
      <c r="L51" s="27">
        <f>L53/2</f>
        <v>16.5</v>
      </c>
      <c r="M51" s="27">
        <f t="shared" si="0"/>
        <v>31.35</v>
      </c>
      <c r="N51" s="27"/>
      <c r="O51" s="27"/>
      <c r="P51" s="34">
        <v>25.08</v>
      </c>
      <c r="Q51" s="40">
        <v>13.4</v>
      </c>
      <c r="R51" s="24">
        <v>403.2864</v>
      </c>
      <c r="S51" s="39" t="s">
        <v>167</v>
      </c>
    </row>
    <row r="52" s="22" customFormat="1" ht="30" customHeight="1" spans="1:19">
      <c r="A52" s="27">
        <v>50</v>
      </c>
      <c r="B52" s="27" t="s">
        <v>168</v>
      </c>
      <c r="C52" s="27" t="s">
        <v>30</v>
      </c>
      <c r="D52" s="27"/>
      <c r="E52" s="27"/>
      <c r="F52" s="27" t="s">
        <v>115</v>
      </c>
      <c r="G52" s="27">
        <v>25</v>
      </c>
      <c r="H52" s="27">
        <v>5</v>
      </c>
      <c r="I52" s="29" t="s">
        <v>169</v>
      </c>
      <c r="J52" s="27" t="s">
        <v>170</v>
      </c>
      <c r="K52" s="27">
        <v>1</v>
      </c>
      <c r="L52" s="27">
        <f>(L53+L54)/2*K55</f>
        <v>46.53</v>
      </c>
      <c r="M52" s="27">
        <f t="shared" si="0"/>
        <v>46.53</v>
      </c>
      <c r="N52" s="27"/>
      <c r="O52" s="27"/>
      <c r="P52" s="34"/>
      <c r="Q52" s="40">
        <v>48.4</v>
      </c>
      <c r="R52" s="24">
        <v>2702.4624</v>
      </c>
      <c r="S52" s="39" t="s">
        <v>171</v>
      </c>
    </row>
    <row r="53" ht="63" customHeight="1" spans="1:19">
      <c r="A53" s="27">
        <v>51</v>
      </c>
      <c r="B53" s="27" t="s">
        <v>24</v>
      </c>
      <c r="C53" s="27" t="s">
        <v>18</v>
      </c>
      <c r="D53" s="27"/>
      <c r="E53" s="27"/>
      <c r="F53" s="27" t="s">
        <v>172</v>
      </c>
      <c r="G53" s="27">
        <v>25</v>
      </c>
      <c r="H53" s="27">
        <v>5</v>
      </c>
      <c r="I53" s="29" t="s">
        <v>169</v>
      </c>
      <c r="J53" s="27" t="s">
        <v>21</v>
      </c>
      <c r="K53" s="27">
        <v>1</v>
      </c>
      <c r="L53" s="27">
        <v>33</v>
      </c>
      <c r="M53" s="27">
        <f t="shared" si="0"/>
        <v>33</v>
      </c>
      <c r="N53" s="27"/>
      <c r="O53" s="27"/>
      <c r="P53" s="34">
        <v>26.4</v>
      </c>
      <c r="Q53" s="40">
        <v>13.476</v>
      </c>
      <c r="R53" s="24">
        <v>426.91968</v>
      </c>
      <c r="S53" s="39" t="s">
        <v>171</v>
      </c>
    </row>
    <row r="54" ht="63" customHeight="1" spans="1:19">
      <c r="A54" s="27">
        <v>52</v>
      </c>
      <c r="B54" s="27" t="s">
        <v>17</v>
      </c>
      <c r="C54" s="27" t="s">
        <v>27</v>
      </c>
      <c r="D54" s="27"/>
      <c r="E54" s="27"/>
      <c r="F54" s="27" t="s">
        <v>173</v>
      </c>
      <c r="G54" s="27">
        <v>25</v>
      </c>
      <c r="H54" s="27">
        <v>5</v>
      </c>
      <c r="I54" s="33" t="s">
        <v>89</v>
      </c>
      <c r="J54" s="27" t="s">
        <v>21</v>
      </c>
      <c r="K54" s="27">
        <v>1</v>
      </c>
      <c r="L54" s="27">
        <v>23.4</v>
      </c>
      <c r="M54" s="27">
        <f t="shared" si="0"/>
        <v>23.4</v>
      </c>
      <c r="N54" s="27"/>
      <c r="O54" s="27"/>
      <c r="P54" s="34">
        <v>18.72</v>
      </c>
      <c r="Q54" s="40">
        <v>12.318</v>
      </c>
      <c r="R54" s="24">
        <v>276.711552</v>
      </c>
      <c r="S54" s="39" t="s">
        <v>167</v>
      </c>
    </row>
    <row r="55" ht="63" customHeight="1" spans="1:19">
      <c r="A55" s="27">
        <v>53</v>
      </c>
      <c r="B55" s="27" t="s">
        <v>25</v>
      </c>
      <c r="C55" s="27" t="s">
        <v>18</v>
      </c>
      <c r="D55" s="27"/>
      <c r="E55" s="27"/>
      <c r="F55" s="27" t="s">
        <v>172</v>
      </c>
      <c r="G55" s="27">
        <v>25</v>
      </c>
      <c r="H55" s="27">
        <v>5</v>
      </c>
      <c r="I55" s="29" t="s">
        <v>169</v>
      </c>
      <c r="J55" s="27" t="s">
        <v>21</v>
      </c>
      <c r="K55" s="27">
        <v>1.65</v>
      </c>
      <c r="L55" s="27">
        <v>2</v>
      </c>
      <c r="M55" s="27">
        <f t="shared" si="0"/>
        <v>3.3</v>
      </c>
      <c r="N55" s="27"/>
      <c r="O55" s="27"/>
      <c r="P55" s="34">
        <v>2.64</v>
      </c>
      <c r="Q55" s="40">
        <v>13.476</v>
      </c>
      <c r="R55" s="24">
        <v>42.691968</v>
      </c>
      <c r="S55" s="39" t="s">
        <v>171</v>
      </c>
    </row>
    <row r="56" ht="63" customHeight="1" spans="1:19">
      <c r="A56" s="27">
        <v>54</v>
      </c>
      <c r="B56" s="27" t="s">
        <v>174</v>
      </c>
      <c r="C56" s="27" t="s">
        <v>39</v>
      </c>
      <c r="D56" s="27"/>
      <c r="E56" s="27"/>
      <c r="F56" s="27" t="s">
        <v>175</v>
      </c>
      <c r="G56" s="27">
        <v>25</v>
      </c>
      <c r="H56" s="27">
        <v>5</v>
      </c>
      <c r="I56" s="33" t="s">
        <v>89</v>
      </c>
      <c r="J56" s="27" t="s">
        <v>21</v>
      </c>
      <c r="K56" s="27">
        <v>1</v>
      </c>
      <c r="L56" s="27">
        <f>M53+M55</f>
        <v>36.3</v>
      </c>
      <c r="M56" s="27">
        <f t="shared" si="0"/>
        <v>36.3</v>
      </c>
      <c r="N56" s="27"/>
      <c r="O56" s="27"/>
      <c r="P56" s="34"/>
      <c r="Q56" s="40">
        <v>4.217</v>
      </c>
      <c r="R56" s="24">
        <v>183.69252</v>
      </c>
      <c r="S56" s="39" t="s">
        <v>167</v>
      </c>
    </row>
    <row r="57" ht="63" customHeight="1" spans="1:19">
      <c r="A57" s="27">
        <v>55</v>
      </c>
      <c r="B57" s="27" t="s">
        <v>174</v>
      </c>
      <c r="C57" s="27" t="s">
        <v>42</v>
      </c>
      <c r="D57" s="27"/>
      <c r="E57" s="27"/>
      <c r="F57" s="27" t="s">
        <v>176</v>
      </c>
      <c r="G57" s="27">
        <v>25</v>
      </c>
      <c r="H57" s="27">
        <v>5</v>
      </c>
      <c r="I57" s="33" t="s">
        <v>89</v>
      </c>
      <c r="J57" s="27" t="s">
        <v>21</v>
      </c>
      <c r="K57" s="27">
        <v>2</v>
      </c>
      <c r="L57" s="27">
        <f>L56</f>
        <v>36.3</v>
      </c>
      <c r="M57" s="27">
        <f t="shared" si="0"/>
        <v>72.6</v>
      </c>
      <c r="N57" s="27"/>
      <c r="O57" s="27"/>
      <c r="P57" s="34"/>
      <c r="Q57" s="40">
        <v>0.942</v>
      </c>
      <c r="R57" s="24">
        <v>82.06704</v>
      </c>
      <c r="S57" s="39" t="s">
        <v>167</v>
      </c>
    </row>
    <row r="58" ht="63" customHeight="1" spans="1:19">
      <c r="A58" s="27">
        <v>56</v>
      </c>
      <c r="B58" s="27" t="s">
        <v>174</v>
      </c>
      <c r="C58" s="27" t="s">
        <v>34</v>
      </c>
      <c r="D58" s="27"/>
      <c r="E58" s="27"/>
      <c r="F58" s="27" t="s">
        <v>181</v>
      </c>
      <c r="G58" s="27">
        <v>25</v>
      </c>
      <c r="H58" s="27">
        <v>5</v>
      </c>
      <c r="I58" s="33" t="s">
        <v>89</v>
      </c>
      <c r="J58" s="27" t="s">
        <v>21</v>
      </c>
      <c r="K58" s="27">
        <v>1.25</v>
      </c>
      <c r="L58" s="27">
        <f>L56</f>
        <v>36.3</v>
      </c>
      <c r="M58" s="27">
        <f t="shared" si="0"/>
        <v>45.375</v>
      </c>
      <c r="N58" s="27"/>
      <c r="O58" s="27"/>
      <c r="P58" s="34"/>
      <c r="Q58" s="40">
        <v>3.77</v>
      </c>
      <c r="R58" s="24">
        <v>205.2765</v>
      </c>
      <c r="S58" s="39" t="s">
        <v>167</v>
      </c>
    </row>
    <row r="59" ht="63" customHeight="1" spans="1:19">
      <c r="A59" s="27">
        <v>57</v>
      </c>
      <c r="B59" s="28" t="s">
        <v>48</v>
      </c>
      <c r="C59" s="28" t="s">
        <v>51</v>
      </c>
      <c r="D59" s="28"/>
      <c r="E59" s="28" t="s">
        <v>52</v>
      </c>
      <c r="F59" s="28" t="s">
        <v>52</v>
      </c>
      <c r="G59" s="27">
        <v>25</v>
      </c>
      <c r="H59" s="27">
        <v>5</v>
      </c>
      <c r="I59" s="33" t="s">
        <v>89</v>
      </c>
      <c r="J59" s="28" t="s">
        <v>21</v>
      </c>
      <c r="K59" s="29">
        <v>1.815</v>
      </c>
      <c r="L59" s="28">
        <f>G63-G62+1</f>
        <v>6.6</v>
      </c>
      <c r="M59" s="27">
        <f t="shared" si="0"/>
        <v>11.979</v>
      </c>
      <c r="N59" s="28">
        <v>4400</v>
      </c>
      <c r="O59" s="28" t="s">
        <v>178</v>
      </c>
      <c r="P59" s="35">
        <v>79.0614</v>
      </c>
      <c r="Q59" s="41">
        <v>2.47</v>
      </c>
      <c r="R59" s="24">
        <v>35.505756</v>
      </c>
      <c r="S59" s="39" t="s">
        <v>167</v>
      </c>
    </row>
    <row r="60" ht="63" customHeight="1" spans="1:19">
      <c r="A60" s="27">
        <v>58</v>
      </c>
      <c r="B60" s="28" t="s">
        <v>48</v>
      </c>
      <c r="C60" s="28" t="s">
        <v>18</v>
      </c>
      <c r="D60" s="30"/>
      <c r="E60" s="30" t="s">
        <v>179</v>
      </c>
      <c r="F60" s="30" t="s">
        <v>179</v>
      </c>
      <c r="G60" s="27">
        <v>25</v>
      </c>
      <c r="H60" s="27">
        <v>5</v>
      </c>
      <c r="I60" s="33" t="s">
        <v>89</v>
      </c>
      <c r="J60" s="28" t="s">
        <v>21</v>
      </c>
      <c r="K60" s="29">
        <v>2</v>
      </c>
      <c r="L60" s="28">
        <f>G63-G62+1</f>
        <v>6.6</v>
      </c>
      <c r="M60" s="27">
        <f t="shared" si="0"/>
        <v>13.2</v>
      </c>
      <c r="N60" s="28">
        <v>4400</v>
      </c>
      <c r="O60" s="28" t="s">
        <v>178</v>
      </c>
      <c r="P60" s="35">
        <v>87.12</v>
      </c>
      <c r="Q60" s="41">
        <v>9.03</v>
      </c>
      <c r="R60" s="24">
        <v>143.0352</v>
      </c>
      <c r="S60" s="39" t="s">
        <v>167</v>
      </c>
    </row>
    <row r="61" ht="63" customHeight="1" spans="1:19">
      <c r="A61" s="27">
        <v>59</v>
      </c>
      <c r="B61" s="28" t="s">
        <v>48</v>
      </c>
      <c r="C61" s="28" t="s">
        <v>42</v>
      </c>
      <c r="D61" s="28"/>
      <c r="E61" s="28" t="s">
        <v>180</v>
      </c>
      <c r="F61" s="28" t="s">
        <v>180</v>
      </c>
      <c r="G61" s="27">
        <v>25</v>
      </c>
      <c r="H61" s="27">
        <v>5</v>
      </c>
      <c r="I61" s="33" t="s">
        <v>89</v>
      </c>
      <c r="J61" s="28" t="s">
        <v>21</v>
      </c>
      <c r="K61" s="29">
        <v>3.67</v>
      </c>
      <c r="L61" s="28">
        <f>G63-G62+1</f>
        <v>6.6</v>
      </c>
      <c r="M61" s="27">
        <f t="shared" si="0"/>
        <v>24.222</v>
      </c>
      <c r="N61" s="28">
        <v>4400</v>
      </c>
      <c r="O61" s="28" t="s">
        <v>178</v>
      </c>
      <c r="P61" s="35">
        <v>159.8652</v>
      </c>
      <c r="Q61" s="41">
        <v>1.57</v>
      </c>
      <c r="R61" s="24">
        <v>45.634248</v>
      </c>
      <c r="S61" s="39" t="s">
        <v>167</v>
      </c>
    </row>
    <row r="62" ht="63" customHeight="1" spans="1:19">
      <c r="A62" s="27">
        <v>60</v>
      </c>
      <c r="B62" s="28" t="s">
        <v>48</v>
      </c>
      <c r="C62" s="28" t="s">
        <v>42</v>
      </c>
      <c r="D62" s="28"/>
      <c r="E62" s="28" t="s">
        <v>176</v>
      </c>
      <c r="F62" s="28" t="s">
        <v>176</v>
      </c>
      <c r="G62" s="27">
        <v>25</v>
      </c>
      <c r="H62" s="27">
        <v>5</v>
      </c>
      <c r="I62" s="33" t="s">
        <v>89</v>
      </c>
      <c r="J62" s="28" t="s">
        <v>21</v>
      </c>
      <c r="K62" s="29">
        <v>5</v>
      </c>
      <c r="L62" s="28">
        <f>G63-G62+1</f>
        <v>6.6</v>
      </c>
      <c r="M62" s="27">
        <f t="shared" si="0"/>
        <v>33</v>
      </c>
      <c r="N62" s="28">
        <v>4400</v>
      </c>
      <c r="O62" s="28" t="s">
        <v>178</v>
      </c>
      <c r="P62" s="35">
        <v>217.8</v>
      </c>
      <c r="Q62" s="41">
        <v>0.942</v>
      </c>
      <c r="R62" s="24">
        <v>37.3032</v>
      </c>
      <c r="S62" s="39" t="s">
        <v>167</v>
      </c>
    </row>
    <row r="63" ht="63" customHeight="1" spans="1:19">
      <c r="A63" s="27">
        <v>61</v>
      </c>
      <c r="B63" s="27" t="s">
        <v>164</v>
      </c>
      <c r="C63" s="27" t="s">
        <v>165</v>
      </c>
      <c r="D63" s="27"/>
      <c r="E63" s="27"/>
      <c r="F63" s="27" t="s">
        <v>166</v>
      </c>
      <c r="G63" s="27">
        <v>30.6</v>
      </c>
      <c r="H63" s="27">
        <v>6</v>
      </c>
      <c r="I63" s="33" t="s">
        <v>89</v>
      </c>
      <c r="J63" s="27" t="s">
        <v>21</v>
      </c>
      <c r="K63" s="27">
        <f>K67+0.25</f>
        <v>1.9</v>
      </c>
      <c r="L63" s="27">
        <f>L65/2</f>
        <v>12.5</v>
      </c>
      <c r="M63" s="27">
        <f t="shared" si="0"/>
        <v>23.75</v>
      </c>
      <c r="N63" s="27"/>
      <c r="O63" s="27"/>
      <c r="P63" s="34">
        <v>19</v>
      </c>
      <c r="Q63" s="40">
        <v>13.4</v>
      </c>
      <c r="R63" s="24">
        <v>305.52</v>
      </c>
      <c r="S63" s="39" t="s">
        <v>167</v>
      </c>
    </row>
    <row r="64" s="22" customFormat="1" ht="30" customHeight="1" spans="1:19">
      <c r="A64" s="27">
        <v>62</v>
      </c>
      <c r="B64" s="27" t="s">
        <v>168</v>
      </c>
      <c r="C64" s="27" t="s">
        <v>30</v>
      </c>
      <c r="D64" s="27"/>
      <c r="E64" s="27"/>
      <c r="F64" s="27" t="s">
        <v>115</v>
      </c>
      <c r="G64" s="27">
        <v>30.6</v>
      </c>
      <c r="H64" s="27">
        <v>6</v>
      </c>
      <c r="I64" s="29" t="s">
        <v>169</v>
      </c>
      <c r="J64" s="27" t="s">
        <v>170</v>
      </c>
      <c r="K64" s="27">
        <v>1</v>
      </c>
      <c r="L64" s="27">
        <f>(L65+L66)/2*K67</f>
        <v>35.31</v>
      </c>
      <c r="M64" s="27">
        <f t="shared" si="0"/>
        <v>35.31</v>
      </c>
      <c r="N64" s="27"/>
      <c r="O64" s="27"/>
      <c r="P64" s="34"/>
      <c r="Q64" s="40">
        <v>48.4</v>
      </c>
      <c r="R64" s="24">
        <v>2050.8048</v>
      </c>
      <c r="S64" s="39" t="s">
        <v>171</v>
      </c>
    </row>
    <row r="65" ht="63" customHeight="1" spans="1:19">
      <c r="A65" s="27">
        <v>63</v>
      </c>
      <c r="B65" s="27" t="s">
        <v>24</v>
      </c>
      <c r="C65" s="27" t="s">
        <v>18</v>
      </c>
      <c r="D65" s="27"/>
      <c r="E65" s="27"/>
      <c r="F65" s="27" t="s">
        <v>172</v>
      </c>
      <c r="G65" s="27">
        <v>30.6</v>
      </c>
      <c r="H65" s="27">
        <v>6</v>
      </c>
      <c r="I65" s="29" t="s">
        <v>169</v>
      </c>
      <c r="J65" s="27" t="s">
        <v>21</v>
      </c>
      <c r="K65" s="27">
        <v>1</v>
      </c>
      <c r="L65" s="27">
        <v>25</v>
      </c>
      <c r="M65" s="27">
        <f t="shared" si="0"/>
        <v>25</v>
      </c>
      <c r="N65" s="27"/>
      <c r="O65" s="27"/>
      <c r="P65" s="34">
        <v>20</v>
      </c>
      <c r="Q65" s="40">
        <v>13.476</v>
      </c>
      <c r="R65" s="24">
        <v>323.424</v>
      </c>
      <c r="S65" s="39" t="s">
        <v>171</v>
      </c>
    </row>
    <row r="66" ht="63" customHeight="1" spans="1:19">
      <c r="A66" s="27">
        <v>64</v>
      </c>
      <c r="B66" s="27" t="s">
        <v>17</v>
      </c>
      <c r="C66" s="27" t="s">
        <v>27</v>
      </c>
      <c r="D66" s="27"/>
      <c r="E66" s="27"/>
      <c r="F66" s="27" t="s">
        <v>173</v>
      </c>
      <c r="G66" s="27">
        <v>30.6</v>
      </c>
      <c r="H66" s="27">
        <v>6</v>
      </c>
      <c r="I66" s="33" t="s">
        <v>89</v>
      </c>
      <c r="J66" s="27" t="s">
        <v>21</v>
      </c>
      <c r="K66" s="27">
        <v>1</v>
      </c>
      <c r="L66" s="27">
        <v>17.8</v>
      </c>
      <c r="M66" s="27">
        <f t="shared" si="0"/>
        <v>17.8</v>
      </c>
      <c r="N66" s="27"/>
      <c r="O66" s="27"/>
      <c r="P66" s="34">
        <v>14.24</v>
      </c>
      <c r="Q66" s="40">
        <v>12.318</v>
      </c>
      <c r="R66" s="24">
        <v>210.489984</v>
      </c>
      <c r="S66" s="39" t="s">
        <v>167</v>
      </c>
    </row>
    <row r="67" ht="63" customHeight="1" spans="1:19">
      <c r="A67" s="27">
        <v>65</v>
      </c>
      <c r="B67" s="27" t="s">
        <v>25</v>
      </c>
      <c r="C67" s="27" t="s">
        <v>18</v>
      </c>
      <c r="D67" s="27"/>
      <c r="E67" s="27"/>
      <c r="F67" s="27" t="s">
        <v>172</v>
      </c>
      <c r="G67" s="27">
        <v>30.6</v>
      </c>
      <c r="H67" s="27">
        <v>6</v>
      </c>
      <c r="I67" s="29" t="s">
        <v>169</v>
      </c>
      <c r="J67" s="27" t="s">
        <v>21</v>
      </c>
      <c r="K67" s="27">
        <v>1.65</v>
      </c>
      <c r="L67" s="27">
        <v>2</v>
      </c>
      <c r="M67" s="27">
        <f t="shared" ref="M67:M130" si="1">K67*L67</f>
        <v>3.3</v>
      </c>
      <c r="N67" s="27"/>
      <c r="O67" s="27"/>
      <c r="P67" s="34">
        <v>2.64</v>
      </c>
      <c r="Q67" s="40">
        <v>13.476</v>
      </c>
      <c r="R67" s="24">
        <v>42.691968</v>
      </c>
      <c r="S67" s="39" t="s">
        <v>171</v>
      </c>
    </row>
    <row r="68" ht="63" customHeight="1" spans="1:19">
      <c r="A68" s="27">
        <v>66</v>
      </c>
      <c r="B68" s="27" t="s">
        <v>174</v>
      </c>
      <c r="C68" s="27" t="s">
        <v>39</v>
      </c>
      <c r="D68" s="27"/>
      <c r="E68" s="27"/>
      <c r="F68" s="27" t="s">
        <v>175</v>
      </c>
      <c r="G68" s="27">
        <v>30.6</v>
      </c>
      <c r="H68" s="27">
        <v>6</v>
      </c>
      <c r="I68" s="33" t="s">
        <v>89</v>
      </c>
      <c r="J68" s="27" t="s">
        <v>21</v>
      </c>
      <c r="K68" s="27">
        <v>1</v>
      </c>
      <c r="L68" s="27">
        <f>M65+M67</f>
        <v>28.3</v>
      </c>
      <c r="M68" s="27">
        <f t="shared" si="1"/>
        <v>28.3</v>
      </c>
      <c r="N68" s="27"/>
      <c r="O68" s="27"/>
      <c r="P68" s="34"/>
      <c r="Q68" s="40">
        <v>4.217</v>
      </c>
      <c r="R68" s="24">
        <v>143.20932</v>
      </c>
      <c r="S68" s="39" t="s">
        <v>167</v>
      </c>
    </row>
    <row r="69" ht="63" customHeight="1" spans="1:19">
      <c r="A69" s="27">
        <v>67</v>
      </c>
      <c r="B69" s="27" t="s">
        <v>174</v>
      </c>
      <c r="C69" s="27" t="s">
        <v>42</v>
      </c>
      <c r="D69" s="27"/>
      <c r="E69" s="27"/>
      <c r="F69" s="27" t="s">
        <v>176</v>
      </c>
      <c r="G69" s="27">
        <v>30.6</v>
      </c>
      <c r="H69" s="27">
        <v>6</v>
      </c>
      <c r="I69" s="33" t="s">
        <v>89</v>
      </c>
      <c r="J69" s="27" t="s">
        <v>21</v>
      </c>
      <c r="K69" s="27">
        <v>2</v>
      </c>
      <c r="L69" s="27">
        <f>L68</f>
        <v>28.3</v>
      </c>
      <c r="M69" s="27">
        <f t="shared" si="1"/>
        <v>56.6</v>
      </c>
      <c r="N69" s="27"/>
      <c r="O69" s="27"/>
      <c r="P69" s="34"/>
      <c r="Q69" s="40">
        <v>0.942</v>
      </c>
      <c r="R69" s="24">
        <v>63.98064</v>
      </c>
      <c r="S69" s="39" t="s">
        <v>167</v>
      </c>
    </row>
    <row r="70" ht="63" customHeight="1" spans="1:19">
      <c r="A70" s="27">
        <v>68</v>
      </c>
      <c r="B70" s="27" t="s">
        <v>174</v>
      </c>
      <c r="C70" s="27" t="s">
        <v>34</v>
      </c>
      <c r="D70" s="27"/>
      <c r="E70" s="27"/>
      <c r="F70" s="27" t="s">
        <v>181</v>
      </c>
      <c r="G70" s="27">
        <v>30.6</v>
      </c>
      <c r="H70" s="27">
        <v>6</v>
      </c>
      <c r="I70" s="33" t="s">
        <v>89</v>
      </c>
      <c r="J70" s="27" t="s">
        <v>21</v>
      </c>
      <c r="K70" s="27">
        <v>1.25</v>
      </c>
      <c r="L70" s="27">
        <f>L68</f>
        <v>28.3</v>
      </c>
      <c r="M70" s="27">
        <f t="shared" si="1"/>
        <v>35.375</v>
      </c>
      <c r="N70" s="27"/>
      <c r="O70" s="27"/>
      <c r="P70" s="34"/>
      <c r="Q70" s="40">
        <v>3.77</v>
      </c>
      <c r="R70" s="24">
        <v>160.0365</v>
      </c>
      <c r="S70" s="39" t="s">
        <v>167</v>
      </c>
    </row>
    <row r="71" ht="63" customHeight="1" spans="1:19">
      <c r="A71" s="27">
        <v>69</v>
      </c>
      <c r="B71" s="28" t="s">
        <v>48</v>
      </c>
      <c r="C71" s="28" t="s">
        <v>51</v>
      </c>
      <c r="D71" s="28"/>
      <c r="E71" s="28" t="s">
        <v>52</v>
      </c>
      <c r="F71" s="28" t="s">
        <v>52</v>
      </c>
      <c r="G71" s="27">
        <v>30.6</v>
      </c>
      <c r="H71" s="27">
        <v>6</v>
      </c>
      <c r="I71" s="33" t="s">
        <v>89</v>
      </c>
      <c r="J71" s="28" t="s">
        <v>21</v>
      </c>
      <c r="K71" s="29">
        <v>1.815</v>
      </c>
      <c r="L71" s="28">
        <f>G75-G74+1</f>
        <v>5.6</v>
      </c>
      <c r="M71" s="27">
        <f t="shared" si="1"/>
        <v>10.164</v>
      </c>
      <c r="N71" s="28">
        <v>4400</v>
      </c>
      <c r="O71" s="28" t="s">
        <v>178</v>
      </c>
      <c r="P71" s="35">
        <v>56.9184</v>
      </c>
      <c r="Q71" s="41">
        <v>2.47</v>
      </c>
      <c r="R71" s="24">
        <v>30.126096</v>
      </c>
      <c r="S71" s="39" t="s">
        <v>167</v>
      </c>
    </row>
    <row r="72" ht="63" customHeight="1" spans="1:19">
      <c r="A72" s="27">
        <v>70</v>
      </c>
      <c r="B72" s="28" t="s">
        <v>48</v>
      </c>
      <c r="C72" s="28" t="s">
        <v>18</v>
      </c>
      <c r="D72" s="30"/>
      <c r="E72" s="30" t="s">
        <v>179</v>
      </c>
      <c r="F72" s="30" t="s">
        <v>179</v>
      </c>
      <c r="G72" s="27">
        <v>30.6</v>
      </c>
      <c r="H72" s="27">
        <v>6</v>
      </c>
      <c r="I72" s="33" t="s">
        <v>89</v>
      </c>
      <c r="J72" s="28" t="s">
        <v>21</v>
      </c>
      <c r="K72" s="29">
        <v>2</v>
      </c>
      <c r="L72" s="28">
        <f>G75-G74+1</f>
        <v>5.6</v>
      </c>
      <c r="M72" s="27">
        <f t="shared" si="1"/>
        <v>11.2</v>
      </c>
      <c r="N72" s="28">
        <v>4400</v>
      </c>
      <c r="O72" s="28" t="s">
        <v>178</v>
      </c>
      <c r="P72" s="35">
        <v>62.72</v>
      </c>
      <c r="Q72" s="41">
        <v>9.03</v>
      </c>
      <c r="R72" s="24">
        <v>121.3632</v>
      </c>
      <c r="S72" s="39" t="s">
        <v>167</v>
      </c>
    </row>
    <row r="73" ht="63" customHeight="1" spans="1:19">
      <c r="A73" s="27">
        <v>71</v>
      </c>
      <c r="B73" s="28" t="s">
        <v>48</v>
      </c>
      <c r="C73" s="28" t="s">
        <v>42</v>
      </c>
      <c r="D73" s="28"/>
      <c r="E73" s="28" t="s">
        <v>180</v>
      </c>
      <c r="F73" s="28" t="s">
        <v>180</v>
      </c>
      <c r="G73" s="27">
        <v>30.6</v>
      </c>
      <c r="H73" s="27">
        <v>6</v>
      </c>
      <c r="I73" s="33" t="s">
        <v>89</v>
      </c>
      <c r="J73" s="28" t="s">
        <v>21</v>
      </c>
      <c r="K73" s="29">
        <v>3.67</v>
      </c>
      <c r="L73" s="28">
        <f>G75-G74+1</f>
        <v>5.6</v>
      </c>
      <c r="M73" s="27">
        <f t="shared" si="1"/>
        <v>20.552</v>
      </c>
      <c r="N73" s="28">
        <v>4400</v>
      </c>
      <c r="O73" s="28" t="s">
        <v>178</v>
      </c>
      <c r="P73" s="35">
        <v>115.0912</v>
      </c>
      <c r="Q73" s="41">
        <v>1.57</v>
      </c>
      <c r="R73" s="24">
        <v>38.719968</v>
      </c>
      <c r="S73" s="39" t="s">
        <v>167</v>
      </c>
    </row>
    <row r="74" ht="63" customHeight="1" spans="1:19">
      <c r="A74" s="27">
        <v>72</v>
      </c>
      <c r="B74" s="28" t="s">
        <v>48</v>
      </c>
      <c r="C74" s="28" t="s">
        <v>42</v>
      </c>
      <c r="D74" s="28"/>
      <c r="E74" s="28" t="s">
        <v>176</v>
      </c>
      <c r="F74" s="28" t="s">
        <v>176</v>
      </c>
      <c r="G74" s="27">
        <v>30.6</v>
      </c>
      <c r="H74" s="27">
        <v>6</v>
      </c>
      <c r="I74" s="33" t="s">
        <v>89</v>
      </c>
      <c r="J74" s="28" t="s">
        <v>21</v>
      </c>
      <c r="K74" s="29">
        <v>5</v>
      </c>
      <c r="L74" s="28">
        <f>G75-G74+1</f>
        <v>5.6</v>
      </c>
      <c r="M74" s="27">
        <f t="shared" si="1"/>
        <v>28</v>
      </c>
      <c r="N74" s="28">
        <v>4400</v>
      </c>
      <c r="O74" s="28" t="s">
        <v>178</v>
      </c>
      <c r="P74" s="35">
        <v>156.8</v>
      </c>
      <c r="Q74" s="41">
        <v>0.942</v>
      </c>
      <c r="R74" s="24">
        <v>31.6512</v>
      </c>
      <c r="S74" s="39" t="s">
        <v>167</v>
      </c>
    </row>
    <row r="75" ht="63" customHeight="1" spans="1:19">
      <c r="A75" s="27">
        <v>73</v>
      </c>
      <c r="B75" s="27" t="s">
        <v>164</v>
      </c>
      <c r="C75" s="27" t="s">
        <v>165</v>
      </c>
      <c r="D75" s="27"/>
      <c r="E75" s="27"/>
      <c r="F75" s="27" t="s">
        <v>166</v>
      </c>
      <c r="G75" s="27">
        <v>35.2</v>
      </c>
      <c r="H75" s="27">
        <v>7</v>
      </c>
      <c r="I75" s="33" t="s">
        <v>89</v>
      </c>
      <c r="J75" s="27" t="s">
        <v>21</v>
      </c>
      <c r="K75" s="27">
        <f>K79+0.25</f>
        <v>1.6</v>
      </c>
      <c r="L75" s="27">
        <f>L77/2</f>
        <v>4.365</v>
      </c>
      <c r="M75" s="27">
        <f t="shared" si="1"/>
        <v>6.984</v>
      </c>
      <c r="N75" s="27"/>
      <c r="O75" s="27"/>
      <c r="P75" s="34">
        <v>5.5872</v>
      </c>
      <c r="Q75" s="40">
        <v>13.4</v>
      </c>
      <c r="R75" s="24">
        <v>89.842176</v>
      </c>
      <c r="S75" s="39" t="s">
        <v>167</v>
      </c>
    </row>
    <row r="76" s="22" customFormat="1" ht="30" customHeight="1" spans="1:19">
      <c r="A76" s="27">
        <v>74</v>
      </c>
      <c r="B76" s="27" t="s">
        <v>168</v>
      </c>
      <c r="C76" s="27" t="s">
        <v>30</v>
      </c>
      <c r="D76" s="27"/>
      <c r="E76" s="27"/>
      <c r="F76" s="27" t="s">
        <v>115</v>
      </c>
      <c r="G76" s="27">
        <v>35.2</v>
      </c>
      <c r="H76" s="27">
        <v>7</v>
      </c>
      <c r="I76" s="29" t="s">
        <v>169</v>
      </c>
      <c r="J76" s="27" t="s">
        <v>170</v>
      </c>
      <c r="K76" s="27">
        <v>1</v>
      </c>
      <c r="L76" s="27">
        <f>(L77+L78)/2*K79</f>
        <v>10.34775</v>
      </c>
      <c r="M76" s="27">
        <f t="shared" si="1"/>
        <v>10.34775</v>
      </c>
      <c r="N76" s="27"/>
      <c r="O76" s="27"/>
      <c r="P76" s="34"/>
      <c r="Q76" s="40">
        <v>48.4</v>
      </c>
      <c r="R76" s="24">
        <v>600.99732</v>
      </c>
      <c r="S76" s="39" t="s">
        <v>171</v>
      </c>
    </row>
    <row r="77" ht="63" customHeight="1" spans="1:19">
      <c r="A77" s="27">
        <v>75</v>
      </c>
      <c r="B77" s="27" t="s">
        <v>24</v>
      </c>
      <c r="C77" s="27" t="s">
        <v>18</v>
      </c>
      <c r="D77" s="27"/>
      <c r="E77" s="27"/>
      <c r="F77" s="27" t="s">
        <v>172</v>
      </c>
      <c r="G77" s="27">
        <v>35.2</v>
      </c>
      <c r="H77" s="27">
        <v>7</v>
      </c>
      <c r="I77" s="29" t="s">
        <v>169</v>
      </c>
      <c r="J77" s="27" t="s">
        <v>21</v>
      </c>
      <c r="K77" s="27">
        <v>1</v>
      </c>
      <c r="L77" s="27">
        <v>8.73</v>
      </c>
      <c r="M77" s="27">
        <f t="shared" si="1"/>
        <v>8.73</v>
      </c>
      <c r="N77" s="27"/>
      <c r="O77" s="27"/>
      <c r="P77" s="34">
        <v>6.984</v>
      </c>
      <c r="Q77" s="40">
        <v>13.476</v>
      </c>
      <c r="R77" s="24">
        <v>112.9396608</v>
      </c>
      <c r="S77" s="39" t="s">
        <v>171</v>
      </c>
    </row>
    <row r="78" ht="63" customHeight="1" spans="1:19">
      <c r="A78" s="27">
        <v>76</v>
      </c>
      <c r="B78" s="27" t="s">
        <v>17</v>
      </c>
      <c r="C78" s="27" t="s">
        <v>27</v>
      </c>
      <c r="D78" s="27"/>
      <c r="E78" s="27"/>
      <c r="F78" s="27" t="s">
        <v>173</v>
      </c>
      <c r="G78" s="27">
        <v>35.2</v>
      </c>
      <c r="H78" s="27">
        <v>7</v>
      </c>
      <c r="I78" s="33" t="s">
        <v>89</v>
      </c>
      <c r="J78" s="27" t="s">
        <v>21</v>
      </c>
      <c r="K78" s="27">
        <v>1</v>
      </c>
      <c r="L78" s="27">
        <v>6.6</v>
      </c>
      <c r="M78" s="27">
        <f t="shared" si="1"/>
        <v>6.6</v>
      </c>
      <c r="N78" s="27"/>
      <c r="O78" s="27"/>
      <c r="P78" s="34">
        <v>5.28</v>
      </c>
      <c r="Q78" s="40">
        <v>12.318</v>
      </c>
      <c r="R78" s="24">
        <v>78.046848</v>
      </c>
      <c r="S78" s="39" t="s">
        <v>167</v>
      </c>
    </row>
    <row r="79" ht="63" customHeight="1" spans="1:19">
      <c r="A79" s="27">
        <v>77</v>
      </c>
      <c r="B79" s="27" t="s">
        <v>25</v>
      </c>
      <c r="C79" s="27" t="s">
        <v>18</v>
      </c>
      <c r="D79" s="27"/>
      <c r="E79" s="27"/>
      <c r="F79" s="27" t="s">
        <v>172</v>
      </c>
      <c r="G79" s="27">
        <v>35.2</v>
      </c>
      <c r="H79" s="27">
        <v>7</v>
      </c>
      <c r="I79" s="29" t="s">
        <v>169</v>
      </c>
      <c r="J79" s="27" t="s">
        <v>21</v>
      </c>
      <c r="K79" s="27">
        <v>1.35</v>
      </c>
      <c r="L79" s="27">
        <v>2</v>
      </c>
      <c r="M79" s="27">
        <f t="shared" si="1"/>
        <v>2.7</v>
      </c>
      <c r="N79" s="27"/>
      <c r="O79" s="27"/>
      <c r="P79" s="34">
        <v>2.16</v>
      </c>
      <c r="Q79" s="40">
        <v>13.476</v>
      </c>
      <c r="R79" s="24">
        <v>34.929792</v>
      </c>
      <c r="S79" s="39" t="s">
        <v>171</v>
      </c>
    </row>
    <row r="80" ht="63" customHeight="1" spans="1:19">
      <c r="A80" s="27">
        <v>78</v>
      </c>
      <c r="B80" s="27" t="s">
        <v>174</v>
      </c>
      <c r="C80" s="27" t="s">
        <v>39</v>
      </c>
      <c r="D80" s="27"/>
      <c r="E80" s="27"/>
      <c r="F80" s="27" t="s">
        <v>175</v>
      </c>
      <c r="G80" s="27">
        <v>35.2</v>
      </c>
      <c r="H80" s="27">
        <v>7</v>
      </c>
      <c r="I80" s="33" t="s">
        <v>89</v>
      </c>
      <c r="J80" s="27" t="s">
        <v>21</v>
      </c>
      <c r="K80" s="27">
        <v>1</v>
      </c>
      <c r="L80" s="27">
        <f>M77+M79</f>
        <v>11.43</v>
      </c>
      <c r="M80" s="27">
        <f t="shared" si="1"/>
        <v>11.43</v>
      </c>
      <c r="N80" s="27"/>
      <c r="O80" s="27"/>
      <c r="P80" s="34"/>
      <c r="Q80" s="40">
        <v>4.217</v>
      </c>
      <c r="R80" s="24">
        <v>57.840372</v>
      </c>
      <c r="S80" s="39" t="s">
        <v>167</v>
      </c>
    </row>
    <row r="81" ht="63" customHeight="1" spans="1:19">
      <c r="A81" s="27">
        <v>79</v>
      </c>
      <c r="B81" s="27" t="s">
        <v>174</v>
      </c>
      <c r="C81" s="27" t="s">
        <v>42</v>
      </c>
      <c r="D81" s="27"/>
      <c r="E81" s="27"/>
      <c r="F81" s="27" t="s">
        <v>176</v>
      </c>
      <c r="G81" s="27">
        <v>35.2</v>
      </c>
      <c r="H81" s="27">
        <v>7</v>
      </c>
      <c r="I81" s="33" t="s">
        <v>89</v>
      </c>
      <c r="J81" s="27" t="s">
        <v>21</v>
      </c>
      <c r="K81" s="27">
        <v>2</v>
      </c>
      <c r="L81" s="27">
        <f>L80</f>
        <v>11.43</v>
      </c>
      <c r="M81" s="27">
        <f t="shared" si="1"/>
        <v>22.86</v>
      </c>
      <c r="N81" s="27"/>
      <c r="O81" s="27"/>
      <c r="P81" s="34"/>
      <c r="Q81" s="40">
        <v>0.942</v>
      </c>
      <c r="R81" s="24">
        <v>25.840944</v>
      </c>
      <c r="S81" s="39" t="s">
        <v>167</v>
      </c>
    </row>
    <row r="82" ht="63" customHeight="1" spans="1:19">
      <c r="A82" s="27">
        <v>80</v>
      </c>
      <c r="B82" s="27" t="s">
        <v>174</v>
      </c>
      <c r="C82" s="27" t="s">
        <v>34</v>
      </c>
      <c r="D82" s="27"/>
      <c r="E82" s="27"/>
      <c r="F82" s="27" t="s">
        <v>181</v>
      </c>
      <c r="G82" s="27">
        <v>35.2</v>
      </c>
      <c r="H82" s="27">
        <v>7</v>
      </c>
      <c r="I82" s="33" t="s">
        <v>89</v>
      </c>
      <c r="J82" s="27" t="s">
        <v>21</v>
      </c>
      <c r="K82" s="27">
        <v>1.25</v>
      </c>
      <c r="L82" s="27">
        <f>L80</f>
        <v>11.43</v>
      </c>
      <c r="M82" s="27">
        <f t="shared" si="1"/>
        <v>14.2875</v>
      </c>
      <c r="N82" s="27"/>
      <c r="O82" s="27"/>
      <c r="P82" s="34"/>
      <c r="Q82" s="40">
        <v>3.77</v>
      </c>
      <c r="R82" s="24">
        <v>64.63665</v>
      </c>
      <c r="S82" s="39" t="s">
        <v>167</v>
      </c>
    </row>
    <row r="83" ht="63" customHeight="1" spans="1:19">
      <c r="A83" s="27">
        <v>81</v>
      </c>
      <c r="B83" s="28" t="s">
        <v>48</v>
      </c>
      <c r="C83" s="28" t="s">
        <v>51</v>
      </c>
      <c r="D83" s="28"/>
      <c r="E83" s="28" t="s">
        <v>52</v>
      </c>
      <c r="F83" s="28" t="s">
        <v>52</v>
      </c>
      <c r="G83" s="27">
        <v>35.2</v>
      </c>
      <c r="H83" s="27">
        <v>7</v>
      </c>
      <c r="I83" s="33" t="s">
        <v>89</v>
      </c>
      <c r="J83" s="28" t="s">
        <v>21</v>
      </c>
      <c r="K83" s="29">
        <v>1.815</v>
      </c>
      <c r="L83" s="28">
        <f>G87-G86+1</f>
        <v>5.5</v>
      </c>
      <c r="M83" s="27">
        <f t="shared" si="1"/>
        <v>9.9825</v>
      </c>
      <c r="N83" s="28">
        <v>4400</v>
      </c>
      <c r="O83" s="28" t="s">
        <v>178</v>
      </c>
      <c r="P83" s="35">
        <v>54.90375</v>
      </c>
      <c r="Q83" s="41">
        <v>2.47</v>
      </c>
      <c r="R83" s="24">
        <v>29.58813</v>
      </c>
      <c r="S83" s="39" t="s">
        <v>167</v>
      </c>
    </row>
    <row r="84" ht="63" customHeight="1" spans="1:19">
      <c r="A84" s="27">
        <v>82</v>
      </c>
      <c r="B84" s="28" t="s">
        <v>48</v>
      </c>
      <c r="C84" s="28" t="s">
        <v>18</v>
      </c>
      <c r="D84" s="30"/>
      <c r="E84" s="30" t="s">
        <v>179</v>
      </c>
      <c r="F84" s="30" t="s">
        <v>179</v>
      </c>
      <c r="G84" s="27">
        <v>35.2</v>
      </c>
      <c r="H84" s="27">
        <v>7</v>
      </c>
      <c r="I84" s="33" t="s">
        <v>89</v>
      </c>
      <c r="J84" s="28" t="s">
        <v>21</v>
      </c>
      <c r="K84" s="29">
        <v>2</v>
      </c>
      <c r="L84" s="28">
        <f>G87-G86+1</f>
        <v>5.5</v>
      </c>
      <c r="M84" s="27">
        <f t="shared" si="1"/>
        <v>11</v>
      </c>
      <c r="N84" s="28">
        <v>4400</v>
      </c>
      <c r="O84" s="28" t="s">
        <v>178</v>
      </c>
      <c r="P84" s="35">
        <v>60.5</v>
      </c>
      <c r="Q84" s="41">
        <v>9.03</v>
      </c>
      <c r="R84" s="24">
        <v>119.196</v>
      </c>
      <c r="S84" s="39" t="s">
        <v>167</v>
      </c>
    </row>
    <row r="85" ht="63" customHeight="1" spans="1:19">
      <c r="A85" s="27">
        <v>83</v>
      </c>
      <c r="B85" s="28" t="s">
        <v>48</v>
      </c>
      <c r="C85" s="28" t="s">
        <v>42</v>
      </c>
      <c r="D85" s="28"/>
      <c r="E85" s="28" t="s">
        <v>180</v>
      </c>
      <c r="F85" s="28" t="s">
        <v>180</v>
      </c>
      <c r="G85" s="27">
        <v>35.2</v>
      </c>
      <c r="H85" s="27">
        <v>7</v>
      </c>
      <c r="I85" s="33" t="s">
        <v>89</v>
      </c>
      <c r="J85" s="28" t="s">
        <v>21</v>
      </c>
      <c r="K85" s="29">
        <v>3.67</v>
      </c>
      <c r="L85" s="28">
        <f>G87-G86+1</f>
        <v>5.5</v>
      </c>
      <c r="M85" s="27">
        <f t="shared" si="1"/>
        <v>20.185</v>
      </c>
      <c r="N85" s="28">
        <v>4400</v>
      </c>
      <c r="O85" s="28" t="s">
        <v>178</v>
      </c>
      <c r="P85" s="35">
        <v>111.0175</v>
      </c>
      <c r="Q85" s="41">
        <v>1.57</v>
      </c>
      <c r="R85" s="24">
        <v>38.02854</v>
      </c>
      <c r="S85" s="39" t="s">
        <v>167</v>
      </c>
    </row>
    <row r="86" ht="63" customHeight="1" spans="1:19">
      <c r="A86" s="27">
        <v>84</v>
      </c>
      <c r="B86" s="28" t="s">
        <v>48</v>
      </c>
      <c r="C86" s="28" t="s">
        <v>42</v>
      </c>
      <c r="D86" s="28"/>
      <c r="E86" s="28" t="s">
        <v>176</v>
      </c>
      <c r="F86" s="28" t="s">
        <v>176</v>
      </c>
      <c r="G86" s="27">
        <v>35.2</v>
      </c>
      <c r="H86" s="27">
        <v>7</v>
      </c>
      <c r="I86" s="33" t="s">
        <v>89</v>
      </c>
      <c r="J86" s="28" t="s">
        <v>21</v>
      </c>
      <c r="K86" s="29">
        <v>5</v>
      </c>
      <c r="L86" s="28">
        <f>G87-G86+1</f>
        <v>5.5</v>
      </c>
      <c r="M86" s="27">
        <f t="shared" si="1"/>
        <v>27.5</v>
      </c>
      <c r="N86" s="28">
        <v>4400</v>
      </c>
      <c r="O86" s="28" t="s">
        <v>178</v>
      </c>
      <c r="P86" s="35">
        <v>151.25</v>
      </c>
      <c r="Q86" s="41">
        <v>0.942</v>
      </c>
      <c r="R86" s="24">
        <v>31.086</v>
      </c>
      <c r="S86" s="39" t="s">
        <v>167</v>
      </c>
    </row>
    <row r="87" ht="63" customHeight="1" spans="1:19">
      <c r="A87" s="27">
        <v>85</v>
      </c>
      <c r="B87" s="27" t="s">
        <v>164</v>
      </c>
      <c r="C87" s="27" t="s">
        <v>165</v>
      </c>
      <c r="D87" s="27"/>
      <c r="E87" s="27"/>
      <c r="F87" s="27" t="s">
        <v>166</v>
      </c>
      <c r="G87" s="27">
        <v>39.7</v>
      </c>
      <c r="H87" s="27">
        <v>8</v>
      </c>
      <c r="I87" s="33" t="s">
        <v>89</v>
      </c>
      <c r="J87" s="27" t="s">
        <v>21</v>
      </c>
      <c r="K87" s="27">
        <f>K91+0.25</f>
        <v>1.6</v>
      </c>
      <c r="L87" s="27">
        <f>L89/2</f>
        <v>1.425</v>
      </c>
      <c r="M87" s="27">
        <f t="shared" si="1"/>
        <v>2.28</v>
      </c>
      <c r="N87" s="27"/>
      <c r="O87" s="27"/>
      <c r="P87" s="34">
        <v>1.824</v>
      </c>
      <c r="Q87" s="40">
        <v>13.4</v>
      </c>
      <c r="R87" s="24">
        <v>29.32992</v>
      </c>
      <c r="S87" s="39" t="s">
        <v>167</v>
      </c>
    </row>
    <row r="88" s="22" customFormat="1" ht="30" customHeight="1" spans="1:19">
      <c r="A88" s="27">
        <v>86</v>
      </c>
      <c r="B88" s="27" t="s">
        <v>168</v>
      </c>
      <c r="C88" s="27" t="s">
        <v>30</v>
      </c>
      <c r="D88" s="27"/>
      <c r="E88" s="27"/>
      <c r="F88" s="27" t="s">
        <v>115</v>
      </c>
      <c r="G88" s="27">
        <v>39.7</v>
      </c>
      <c r="H88" s="27">
        <v>8</v>
      </c>
      <c r="I88" s="29" t="s">
        <v>169</v>
      </c>
      <c r="J88" s="27" t="s">
        <v>170</v>
      </c>
      <c r="K88" s="27">
        <v>1</v>
      </c>
      <c r="L88" s="27">
        <f>(L89+L90)/2*K91</f>
        <v>3.36825</v>
      </c>
      <c r="M88" s="27">
        <f t="shared" si="1"/>
        <v>3.36825</v>
      </c>
      <c r="N88" s="27"/>
      <c r="O88" s="27"/>
      <c r="P88" s="34"/>
      <c r="Q88" s="40">
        <v>48.4</v>
      </c>
      <c r="R88" s="24">
        <v>195.62796</v>
      </c>
      <c r="S88" s="39" t="s">
        <v>171</v>
      </c>
    </row>
    <row r="89" ht="63" customHeight="1" spans="1:19">
      <c r="A89" s="27">
        <v>87</v>
      </c>
      <c r="B89" s="27" t="s">
        <v>24</v>
      </c>
      <c r="C89" s="27" t="s">
        <v>18</v>
      </c>
      <c r="D89" s="27"/>
      <c r="E89" s="27"/>
      <c r="F89" s="27" t="s">
        <v>172</v>
      </c>
      <c r="G89" s="27">
        <v>39.7</v>
      </c>
      <c r="H89" s="27">
        <v>8</v>
      </c>
      <c r="I89" s="29" t="s">
        <v>169</v>
      </c>
      <c r="J89" s="27" t="s">
        <v>21</v>
      </c>
      <c r="K89" s="27">
        <v>1</v>
      </c>
      <c r="L89" s="27">
        <v>2.85</v>
      </c>
      <c r="M89" s="27">
        <f t="shared" si="1"/>
        <v>2.85</v>
      </c>
      <c r="N89" s="27"/>
      <c r="O89" s="27"/>
      <c r="P89" s="34">
        <v>2.28</v>
      </c>
      <c r="Q89" s="40">
        <v>13.476</v>
      </c>
      <c r="R89" s="24">
        <v>36.870336</v>
      </c>
      <c r="S89" s="39" t="s">
        <v>171</v>
      </c>
    </row>
    <row r="90" ht="63" customHeight="1" spans="1:19">
      <c r="A90" s="27">
        <v>88</v>
      </c>
      <c r="B90" s="27" t="s">
        <v>17</v>
      </c>
      <c r="C90" s="27" t="s">
        <v>27</v>
      </c>
      <c r="D90" s="27"/>
      <c r="E90" s="27"/>
      <c r="F90" s="27" t="s">
        <v>173</v>
      </c>
      <c r="G90" s="27">
        <v>39.7</v>
      </c>
      <c r="H90" s="27">
        <v>8</v>
      </c>
      <c r="I90" s="33" t="s">
        <v>89</v>
      </c>
      <c r="J90" s="27" t="s">
        <v>21</v>
      </c>
      <c r="K90" s="27">
        <v>1</v>
      </c>
      <c r="L90" s="27">
        <v>2.14</v>
      </c>
      <c r="M90" s="27">
        <f t="shared" si="1"/>
        <v>2.14</v>
      </c>
      <c r="N90" s="27"/>
      <c r="O90" s="27"/>
      <c r="P90" s="34">
        <v>1.712</v>
      </c>
      <c r="Q90" s="40">
        <v>12.318</v>
      </c>
      <c r="R90" s="24">
        <v>25.3060992</v>
      </c>
      <c r="S90" s="39" t="s">
        <v>167</v>
      </c>
    </row>
    <row r="91" ht="63" customHeight="1" spans="1:19">
      <c r="A91" s="27">
        <v>89</v>
      </c>
      <c r="B91" s="27" t="s">
        <v>25</v>
      </c>
      <c r="C91" s="27" t="s">
        <v>18</v>
      </c>
      <c r="D91" s="27"/>
      <c r="E91" s="27"/>
      <c r="F91" s="27" t="s">
        <v>172</v>
      </c>
      <c r="G91" s="27">
        <v>39.7</v>
      </c>
      <c r="H91" s="27">
        <v>8</v>
      </c>
      <c r="I91" s="29" t="s">
        <v>169</v>
      </c>
      <c r="J91" s="27" t="s">
        <v>21</v>
      </c>
      <c r="K91" s="27">
        <v>1.35</v>
      </c>
      <c r="L91" s="27">
        <v>2</v>
      </c>
      <c r="M91" s="27">
        <f t="shared" si="1"/>
        <v>2.7</v>
      </c>
      <c r="N91" s="27"/>
      <c r="O91" s="27"/>
      <c r="P91" s="34">
        <v>2.16</v>
      </c>
      <c r="Q91" s="40">
        <v>13.476</v>
      </c>
      <c r="R91" s="24">
        <v>34.929792</v>
      </c>
      <c r="S91" s="39" t="s">
        <v>171</v>
      </c>
    </row>
    <row r="92" ht="63" customHeight="1" spans="1:19">
      <c r="A92" s="27">
        <v>90</v>
      </c>
      <c r="B92" s="27" t="s">
        <v>174</v>
      </c>
      <c r="C92" s="27" t="s">
        <v>39</v>
      </c>
      <c r="D92" s="27"/>
      <c r="E92" s="27"/>
      <c r="F92" s="27" t="s">
        <v>175</v>
      </c>
      <c r="G92" s="27">
        <v>39.7</v>
      </c>
      <c r="H92" s="27">
        <v>8</v>
      </c>
      <c r="I92" s="33" t="s">
        <v>89</v>
      </c>
      <c r="J92" s="27" t="s">
        <v>21</v>
      </c>
      <c r="K92" s="27">
        <v>1</v>
      </c>
      <c r="L92" s="27">
        <f>M89+M91</f>
        <v>5.55</v>
      </c>
      <c r="M92" s="27">
        <f t="shared" si="1"/>
        <v>5.55</v>
      </c>
      <c r="N92" s="27"/>
      <c r="O92" s="27"/>
      <c r="P92" s="34"/>
      <c r="Q92" s="40">
        <v>4.217</v>
      </c>
      <c r="R92" s="24">
        <v>28.08522</v>
      </c>
      <c r="S92" s="39" t="s">
        <v>167</v>
      </c>
    </row>
    <row r="93" ht="63" customHeight="1" spans="1:19">
      <c r="A93" s="27">
        <v>91</v>
      </c>
      <c r="B93" s="27" t="s">
        <v>174</v>
      </c>
      <c r="C93" s="27" t="s">
        <v>42</v>
      </c>
      <c r="D93" s="27"/>
      <c r="E93" s="27"/>
      <c r="F93" s="27" t="s">
        <v>176</v>
      </c>
      <c r="G93" s="27">
        <v>39.7</v>
      </c>
      <c r="H93" s="27">
        <v>8</v>
      </c>
      <c r="I93" s="33" t="s">
        <v>89</v>
      </c>
      <c r="J93" s="27" t="s">
        <v>21</v>
      </c>
      <c r="K93" s="27">
        <v>2</v>
      </c>
      <c r="L93" s="27">
        <f>L92</f>
        <v>5.55</v>
      </c>
      <c r="M93" s="27">
        <f t="shared" si="1"/>
        <v>11.1</v>
      </c>
      <c r="N93" s="27"/>
      <c r="O93" s="27"/>
      <c r="P93" s="34"/>
      <c r="Q93" s="40">
        <v>0.942</v>
      </c>
      <c r="R93" s="24">
        <v>12.54744</v>
      </c>
      <c r="S93" s="39" t="s">
        <v>167</v>
      </c>
    </row>
    <row r="94" ht="63" customHeight="1" spans="1:19">
      <c r="A94" s="27">
        <v>92</v>
      </c>
      <c r="B94" s="27" t="s">
        <v>174</v>
      </c>
      <c r="C94" s="27" t="s">
        <v>34</v>
      </c>
      <c r="D94" s="27"/>
      <c r="E94" s="27"/>
      <c r="F94" s="27" t="s">
        <v>181</v>
      </c>
      <c r="G94" s="27">
        <v>39.7</v>
      </c>
      <c r="H94" s="27">
        <v>8</v>
      </c>
      <c r="I94" s="33" t="s">
        <v>89</v>
      </c>
      <c r="J94" s="27" t="s">
        <v>21</v>
      </c>
      <c r="K94" s="27">
        <v>1.25</v>
      </c>
      <c r="L94" s="27">
        <f>L92</f>
        <v>5.55</v>
      </c>
      <c r="M94" s="27">
        <f t="shared" si="1"/>
        <v>6.9375</v>
      </c>
      <c r="N94" s="27"/>
      <c r="O94" s="27"/>
      <c r="P94" s="34"/>
      <c r="Q94" s="40">
        <v>3.77</v>
      </c>
      <c r="R94" s="24">
        <v>31.38525</v>
      </c>
      <c r="S94" s="39" t="s">
        <v>167</v>
      </c>
    </row>
    <row r="95" ht="63" customHeight="1" spans="1:19">
      <c r="A95" s="27">
        <v>93</v>
      </c>
      <c r="B95" s="28" t="s">
        <v>48</v>
      </c>
      <c r="C95" s="28" t="s">
        <v>51</v>
      </c>
      <c r="D95" s="28"/>
      <c r="E95" s="28" t="s">
        <v>52</v>
      </c>
      <c r="F95" s="28" t="s">
        <v>52</v>
      </c>
      <c r="G95" s="27">
        <v>39.7</v>
      </c>
      <c r="H95" s="27">
        <v>8</v>
      </c>
      <c r="I95" s="33" t="s">
        <v>89</v>
      </c>
      <c r="J95" s="28" t="s">
        <v>21</v>
      </c>
      <c r="K95" s="29">
        <v>1.815</v>
      </c>
      <c r="L95" s="28">
        <f>G99-G98+1</f>
        <v>4.7</v>
      </c>
      <c r="M95" s="27">
        <f t="shared" si="1"/>
        <v>8.53049999999999</v>
      </c>
      <c r="N95" s="28">
        <v>4400</v>
      </c>
      <c r="O95" s="28" t="s">
        <v>178</v>
      </c>
      <c r="P95" s="35">
        <v>40.0933499999999</v>
      </c>
      <c r="Q95" s="41">
        <v>2.47</v>
      </c>
      <c r="R95" s="24">
        <v>25.284402</v>
      </c>
      <c r="S95" s="39" t="s">
        <v>167</v>
      </c>
    </row>
    <row r="96" ht="63" customHeight="1" spans="1:19">
      <c r="A96" s="27">
        <v>94</v>
      </c>
      <c r="B96" s="28" t="s">
        <v>48</v>
      </c>
      <c r="C96" s="28" t="s">
        <v>18</v>
      </c>
      <c r="D96" s="30"/>
      <c r="E96" s="30" t="s">
        <v>179</v>
      </c>
      <c r="F96" s="30" t="s">
        <v>179</v>
      </c>
      <c r="G96" s="27">
        <v>39.7</v>
      </c>
      <c r="H96" s="27">
        <v>8</v>
      </c>
      <c r="I96" s="33" t="s">
        <v>89</v>
      </c>
      <c r="J96" s="28" t="s">
        <v>21</v>
      </c>
      <c r="K96" s="29">
        <v>2</v>
      </c>
      <c r="L96" s="28">
        <f>G99-G98+1</f>
        <v>4.7</v>
      </c>
      <c r="M96" s="27">
        <f t="shared" si="1"/>
        <v>9.39999999999999</v>
      </c>
      <c r="N96" s="28">
        <v>4400</v>
      </c>
      <c r="O96" s="28" t="s">
        <v>178</v>
      </c>
      <c r="P96" s="35">
        <v>44.1799999999999</v>
      </c>
      <c r="Q96" s="41">
        <v>9.03</v>
      </c>
      <c r="R96" s="24">
        <v>101.8584</v>
      </c>
      <c r="S96" s="39" t="s">
        <v>167</v>
      </c>
    </row>
    <row r="97" ht="63" customHeight="1" spans="1:19">
      <c r="A97" s="27">
        <v>95</v>
      </c>
      <c r="B97" s="28" t="s">
        <v>48</v>
      </c>
      <c r="C97" s="28" t="s">
        <v>42</v>
      </c>
      <c r="D97" s="28"/>
      <c r="E97" s="28" t="s">
        <v>180</v>
      </c>
      <c r="F97" s="28" t="s">
        <v>180</v>
      </c>
      <c r="G97" s="27">
        <v>39.7</v>
      </c>
      <c r="H97" s="27">
        <v>8</v>
      </c>
      <c r="I97" s="33" t="s">
        <v>89</v>
      </c>
      <c r="J97" s="28" t="s">
        <v>21</v>
      </c>
      <c r="K97" s="29">
        <v>3.67</v>
      </c>
      <c r="L97" s="28">
        <f>G99-G98+1</f>
        <v>4.7</v>
      </c>
      <c r="M97" s="27">
        <f t="shared" si="1"/>
        <v>17.249</v>
      </c>
      <c r="N97" s="28">
        <v>4400</v>
      </c>
      <c r="O97" s="28" t="s">
        <v>178</v>
      </c>
      <c r="P97" s="35">
        <v>81.0702999999999</v>
      </c>
      <c r="Q97" s="41">
        <v>1.57</v>
      </c>
      <c r="R97" s="24">
        <v>32.497116</v>
      </c>
      <c r="S97" s="39" t="s">
        <v>167</v>
      </c>
    </row>
    <row r="98" ht="63" customHeight="1" spans="1:19">
      <c r="A98" s="27">
        <v>96</v>
      </c>
      <c r="B98" s="28" t="s">
        <v>48</v>
      </c>
      <c r="C98" s="28" t="s">
        <v>42</v>
      </c>
      <c r="D98" s="28"/>
      <c r="E98" s="28" t="s">
        <v>176</v>
      </c>
      <c r="F98" s="28" t="s">
        <v>176</v>
      </c>
      <c r="G98" s="27">
        <v>39.7</v>
      </c>
      <c r="H98" s="27">
        <v>8</v>
      </c>
      <c r="I98" s="33" t="s">
        <v>89</v>
      </c>
      <c r="J98" s="28" t="s">
        <v>21</v>
      </c>
      <c r="K98" s="29">
        <v>5</v>
      </c>
      <c r="L98" s="28">
        <f>G99-G98+1</f>
        <v>4.7</v>
      </c>
      <c r="M98" s="27">
        <f t="shared" si="1"/>
        <v>23.5</v>
      </c>
      <c r="N98" s="28">
        <v>4400</v>
      </c>
      <c r="O98" s="28" t="s">
        <v>178</v>
      </c>
      <c r="P98" s="35">
        <v>110.45</v>
      </c>
      <c r="Q98" s="41">
        <v>0.942</v>
      </c>
      <c r="R98" s="24">
        <v>26.5644</v>
      </c>
      <c r="S98" s="39" t="s">
        <v>167</v>
      </c>
    </row>
    <row r="99" ht="63" customHeight="1" spans="1:19">
      <c r="A99" s="27">
        <v>97</v>
      </c>
      <c r="B99" s="27" t="s">
        <v>164</v>
      </c>
      <c r="C99" s="27" t="s">
        <v>165</v>
      </c>
      <c r="D99" s="27"/>
      <c r="E99" s="27"/>
      <c r="F99" s="27" t="s">
        <v>166</v>
      </c>
      <c r="G99" s="27">
        <v>43.4</v>
      </c>
      <c r="H99" s="27">
        <v>9</v>
      </c>
      <c r="I99" s="33" t="s">
        <v>89</v>
      </c>
      <c r="J99" s="27" t="s">
        <v>21</v>
      </c>
      <c r="K99" s="27">
        <f>K103+0.25</f>
        <v>1.9</v>
      </c>
      <c r="L99" s="27">
        <f>L101/2</f>
        <v>14.75</v>
      </c>
      <c r="M99" s="27">
        <f t="shared" si="1"/>
        <v>28.025</v>
      </c>
      <c r="N99" s="27"/>
      <c r="O99" s="27"/>
      <c r="P99" s="34">
        <v>22.42</v>
      </c>
      <c r="Q99" s="40">
        <v>13.4</v>
      </c>
      <c r="R99" s="24">
        <v>360.5136</v>
      </c>
      <c r="S99" s="39" t="s">
        <v>167</v>
      </c>
    </row>
    <row r="100" s="22" customFormat="1" ht="30" customHeight="1" spans="1:19">
      <c r="A100" s="27">
        <v>98</v>
      </c>
      <c r="B100" s="27" t="s">
        <v>168</v>
      </c>
      <c r="C100" s="27" t="s">
        <v>30</v>
      </c>
      <c r="D100" s="27"/>
      <c r="E100" s="27"/>
      <c r="F100" s="27" t="s">
        <v>115</v>
      </c>
      <c r="G100" s="27">
        <v>43.4</v>
      </c>
      <c r="H100" s="27">
        <v>9</v>
      </c>
      <c r="I100" s="29" t="s">
        <v>169</v>
      </c>
      <c r="J100" s="27" t="s">
        <v>170</v>
      </c>
      <c r="K100" s="27">
        <v>1</v>
      </c>
      <c r="L100" s="27">
        <f>(L101+L102)/2*K103</f>
        <v>41.6625</v>
      </c>
      <c r="M100" s="27">
        <f t="shared" si="1"/>
        <v>41.6625</v>
      </c>
      <c r="N100" s="27"/>
      <c r="O100" s="27"/>
      <c r="P100" s="34"/>
      <c r="Q100" s="40">
        <v>48.4</v>
      </c>
      <c r="R100" s="24">
        <v>2419.758</v>
      </c>
      <c r="S100" s="39" t="s">
        <v>171</v>
      </c>
    </row>
    <row r="101" ht="63" customHeight="1" spans="1:19">
      <c r="A101" s="27">
        <v>99</v>
      </c>
      <c r="B101" s="27" t="s">
        <v>24</v>
      </c>
      <c r="C101" s="27" t="s">
        <v>18</v>
      </c>
      <c r="D101" s="27"/>
      <c r="E101" s="27"/>
      <c r="F101" s="27" t="s">
        <v>172</v>
      </c>
      <c r="G101" s="27">
        <v>43.4</v>
      </c>
      <c r="H101" s="27">
        <v>9</v>
      </c>
      <c r="I101" s="29" t="s">
        <v>169</v>
      </c>
      <c r="J101" s="27" t="s">
        <v>21</v>
      </c>
      <c r="K101" s="27">
        <v>1</v>
      </c>
      <c r="L101" s="27">
        <v>29.5</v>
      </c>
      <c r="M101" s="27">
        <f t="shared" si="1"/>
        <v>29.5</v>
      </c>
      <c r="N101" s="27"/>
      <c r="O101" s="27"/>
      <c r="P101" s="34">
        <v>23.6</v>
      </c>
      <c r="Q101" s="40">
        <v>13.476</v>
      </c>
      <c r="R101" s="24">
        <v>381.64032</v>
      </c>
      <c r="S101" s="39" t="s">
        <v>171</v>
      </c>
    </row>
    <row r="102" ht="63" customHeight="1" spans="1:19">
      <c r="A102" s="27">
        <v>100</v>
      </c>
      <c r="B102" s="27" t="s">
        <v>17</v>
      </c>
      <c r="C102" s="27" t="s">
        <v>27</v>
      </c>
      <c r="D102" s="27"/>
      <c r="E102" s="27"/>
      <c r="F102" s="27" t="s">
        <v>173</v>
      </c>
      <c r="G102" s="27">
        <v>43.4</v>
      </c>
      <c r="H102" s="27">
        <v>9</v>
      </c>
      <c r="I102" s="33" t="s">
        <v>89</v>
      </c>
      <c r="J102" s="27" t="s">
        <v>21</v>
      </c>
      <c r="K102" s="27">
        <v>1</v>
      </c>
      <c r="L102" s="27">
        <v>21</v>
      </c>
      <c r="M102" s="27">
        <f t="shared" si="1"/>
        <v>21</v>
      </c>
      <c r="N102" s="27"/>
      <c r="O102" s="27"/>
      <c r="P102" s="34">
        <v>16.8</v>
      </c>
      <c r="Q102" s="40">
        <v>12.318</v>
      </c>
      <c r="R102" s="24">
        <v>248.33088</v>
      </c>
      <c r="S102" s="39" t="s">
        <v>167</v>
      </c>
    </row>
    <row r="103" ht="63" customHeight="1" spans="1:19">
      <c r="A103" s="27">
        <v>101</v>
      </c>
      <c r="B103" s="27" t="s">
        <v>25</v>
      </c>
      <c r="C103" s="27" t="s">
        <v>18</v>
      </c>
      <c r="D103" s="27"/>
      <c r="E103" s="27"/>
      <c r="F103" s="27" t="s">
        <v>172</v>
      </c>
      <c r="G103" s="27">
        <v>43.4</v>
      </c>
      <c r="H103" s="27">
        <v>9</v>
      </c>
      <c r="I103" s="29" t="s">
        <v>169</v>
      </c>
      <c r="J103" s="27" t="s">
        <v>21</v>
      </c>
      <c r="K103" s="27">
        <v>1.65</v>
      </c>
      <c r="L103" s="27">
        <v>2</v>
      </c>
      <c r="M103" s="27">
        <f t="shared" si="1"/>
        <v>3.3</v>
      </c>
      <c r="N103" s="27"/>
      <c r="O103" s="27"/>
      <c r="P103" s="34">
        <v>2.64</v>
      </c>
      <c r="Q103" s="40">
        <v>13.476</v>
      </c>
      <c r="R103" s="24">
        <v>42.691968</v>
      </c>
      <c r="S103" s="39" t="s">
        <v>171</v>
      </c>
    </row>
    <row r="104" ht="63" customHeight="1" spans="1:19">
      <c r="A104" s="27">
        <v>102</v>
      </c>
      <c r="B104" s="27" t="s">
        <v>174</v>
      </c>
      <c r="C104" s="27" t="s">
        <v>39</v>
      </c>
      <c r="D104" s="27"/>
      <c r="E104" s="27"/>
      <c r="F104" s="27" t="s">
        <v>175</v>
      </c>
      <c r="G104" s="27">
        <v>43.4</v>
      </c>
      <c r="H104" s="27">
        <v>9</v>
      </c>
      <c r="I104" s="33" t="s">
        <v>89</v>
      </c>
      <c r="J104" s="27" t="s">
        <v>21</v>
      </c>
      <c r="K104" s="27">
        <v>1</v>
      </c>
      <c r="L104" s="27">
        <f>M101+M103</f>
        <v>32.8</v>
      </c>
      <c r="M104" s="27">
        <f t="shared" si="1"/>
        <v>32.8</v>
      </c>
      <c r="N104" s="27"/>
      <c r="O104" s="27"/>
      <c r="P104" s="34"/>
      <c r="Q104" s="40">
        <v>4.217</v>
      </c>
      <c r="R104" s="24">
        <v>165.98112</v>
      </c>
      <c r="S104" s="39" t="s">
        <v>167</v>
      </c>
    </row>
    <row r="105" ht="63" customHeight="1" spans="1:19">
      <c r="A105" s="27">
        <v>103</v>
      </c>
      <c r="B105" s="27" t="s">
        <v>174</v>
      </c>
      <c r="C105" s="27" t="s">
        <v>42</v>
      </c>
      <c r="D105" s="27"/>
      <c r="E105" s="27"/>
      <c r="F105" s="27" t="s">
        <v>176</v>
      </c>
      <c r="G105" s="27">
        <v>43.4</v>
      </c>
      <c r="H105" s="27">
        <v>9</v>
      </c>
      <c r="I105" s="33" t="s">
        <v>89</v>
      </c>
      <c r="J105" s="27" t="s">
        <v>21</v>
      </c>
      <c r="K105" s="27">
        <v>2</v>
      </c>
      <c r="L105" s="27">
        <f>L104</f>
        <v>32.8</v>
      </c>
      <c r="M105" s="27">
        <f t="shared" si="1"/>
        <v>65.6</v>
      </c>
      <c r="N105" s="27"/>
      <c r="O105" s="27"/>
      <c r="P105" s="34"/>
      <c r="Q105" s="40">
        <v>0.942</v>
      </c>
      <c r="R105" s="24">
        <v>74.15424</v>
      </c>
      <c r="S105" s="39" t="s">
        <v>167</v>
      </c>
    </row>
    <row r="106" ht="63" customHeight="1" spans="1:19">
      <c r="A106" s="27">
        <v>104</v>
      </c>
      <c r="B106" s="27" t="s">
        <v>174</v>
      </c>
      <c r="C106" s="27" t="s">
        <v>34</v>
      </c>
      <c r="D106" s="27"/>
      <c r="E106" s="27"/>
      <c r="F106" s="27" t="s">
        <v>181</v>
      </c>
      <c r="G106" s="27">
        <v>43.4</v>
      </c>
      <c r="H106" s="27">
        <v>9</v>
      </c>
      <c r="I106" s="33" t="s">
        <v>89</v>
      </c>
      <c r="J106" s="27" t="s">
        <v>21</v>
      </c>
      <c r="K106" s="27">
        <v>1.25</v>
      </c>
      <c r="L106" s="27">
        <f>L104</f>
        <v>32.8</v>
      </c>
      <c r="M106" s="27">
        <f t="shared" si="1"/>
        <v>41</v>
      </c>
      <c r="N106" s="27"/>
      <c r="O106" s="27"/>
      <c r="P106" s="34"/>
      <c r="Q106" s="40">
        <v>3.77</v>
      </c>
      <c r="R106" s="24">
        <v>185.484</v>
      </c>
      <c r="S106" s="39" t="s">
        <v>167</v>
      </c>
    </row>
    <row r="107" ht="63" customHeight="1" spans="1:19">
      <c r="A107" s="27">
        <v>105</v>
      </c>
      <c r="B107" s="28" t="s">
        <v>48</v>
      </c>
      <c r="C107" s="28" t="s">
        <v>51</v>
      </c>
      <c r="D107" s="28"/>
      <c r="E107" s="28" t="s">
        <v>52</v>
      </c>
      <c r="F107" s="28" t="s">
        <v>52</v>
      </c>
      <c r="G107" s="27">
        <v>43.4</v>
      </c>
      <c r="H107" s="27">
        <v>9</v>
      </c>
      <c r="I107" s="33" t="s">
        <v>89</v>
      </c>
      <c r="J107" s="28" t="s">
        <v>21</v>
      </c>
      <c r="K107" s="29">
        <v>1.815</v>
      </c>
      <c r="L107" s="28">
        <f>G111-G110+1</f>
        <v>4.4</v>
      </c>
      <c r="M107" s="27">
        <f t="shared" si="1"/>
        <v>7.986</v>
      </c>
      <c r="N107" s="28">
        <v>4400</v>
      </c>
      <c r="O107" s="28" t="s">
        <v>178</v>
      </c>
      <c r="P107" s="35">
        <v>35.1384</v>
      </c>
      <c r="Q107" s="41">
        <v>2.47</v>
      </c>
      <c r="R107" s="24">
        <v>23.670504</v>
      </c>
      <c r="S107" s="39" t="s">
        <v>167</v>
      </c>
    </row>
    <row r="108" ht="63" customHeight="1" spans="1:19">
      <c r="A108" s="27">
        <v>106</v>
      </c>
      <c r="B108" s="28" t="s">
        <v>48</v>
      </c>
      <c r="C108" s="28" t="s">
        <v>18</v>
      </c>
      <c r="D108" s="30"/>
      <c r="E108" s="30" t="s">
        <v>179</v>
      </c>
      <c r="F108" s="30" t="s">
        <v>179</v>
      </c>
      <c r="G108" s="27">
        <v>43.4</v>
      </c>
      <c r="H108" s="27">
        <v>9</v>
      </c>
      <c r="I108" s="33" t="s">
        <v>89</v>
      </c>
      <c r="J108" s="28" t="s">
        <v>21</v>
      </c>
      <c r="K108" s="29">
        <v>2</v>
      </c>
      <c r="L108" s="28">
        <f>G111-G110+1</f>
        <v>4.4</v>
      </c>
      <c r="M108" s="27">
        <f t="shared" si="1"/>
        <v>8.8</v>
      </c>
      <c r="N108" s="28">
        <v>4400</v>
      </c>
      <c r="O108" s="28" t="s">
        <v>178</v>
      </c>
      <c r="P108" s="35">
        <v>38.72</v>
      </c>
      <c r="Q108" s="41">
        <v>9.03</v>
      </c>
      <c r="R108" s="24">
        <v>95.3568</v>
      </c>
      <c r="S108" s="39" t="s">
        <v>167</v>
      </c>
    </row>
    <row r="109" ht="63" customHeight="1" spans="1:19">
      <c r="A109" s="27">
        <v>107</v>
      </c>
      <c r="B109" s="28" t="s">
        <v>48</v>
      </c>
      <c r="C109" s="28" t="s">
        <v>42</v>
      </c>
      <c r="D109" s="28"/>
      <c r="E109" s="28" t="s">
        <v>180</v>
      </c>
      <c r="F109" s="28" t="s">
        <v>180</v>
      </c>
      <c r="G109" s="27">
        <v>43.4</v>
      </c>
      <c r="H109" s="27">
        <v>9</v>
      </c>
      <c r="I109" s="33" t="s">
        <v>89</v>
      </c>
      <c r="J109" s="28" t="s">
        <v>21</v>
      </c>
      <c r="K109" s="29">
        <v>3.67</v>
      </c>
      <c r="L109" s="28">
        <f>G111-G110+1</f>
        <v>4.4</v>
      </c>
      <c r="M109" s="27">
        <f t="shared" si="1"/>
        <v>16.148</v>
      </c>
      <c r="N109" s="28">
        <v>4400</v>
      </c>
      <c r="O109" s="28" t="s">
        <v>178</v>
      </c>
      <c r="P109" s="35">
        <v>71.0512</v>
      </c>
      <c r="Q109" s="41">
        <v>1.57</v>
      </c>
      <c r="R109" s="24">
        <v>30.422832</v>
      </c>
      <c r="S109" s="39" t="s">
        <v>167</v>
      </c>
    </row>
    <row r="110" ht="63" customHeight="1" spans="1:19">
      <c r="A110" s="27">
        <v>108</v>
      </c>
      <c r="B110" s="28" t="s">
        <v>48</v>
      </c>
      <c r="C110" s="28" t="s">
        <v>42</v>
      </c>
      <c r="D110" s="28"/>
      <c r="E110" s="28" t="s">
        <v>176</v>
      </c>
      <c r="F110" s="28" t="s">
        <v>176</v>
      </c>
      <c r="G110" s="27">
        <v>43.4</v>
      </c>
      <c r="H110" s="27">
        <v>9</v>
      </c>
      <c r="I110" s="33" t="s">
        <v>89</v>
      </c>
      <c r="J110" s="28" t="s">
        <v>21</v>
      </c>
      <c r="K110" s="29">
        <v>5</v>
      </c>
      <c r="L110" s="28">
        <f>G111-G110+1</f>
        <v>4.4</v>
      </c>
      <c r="M110" s="27">
        <f t="shared" si="1"/>
        <v>22</v>
      </c>
      <c r="N110" s="28">
        <v>4400</v>
      </c>
      <c r="O110" s="28" t="s">
        <v>178</v>
      </c>
      <c r="P110" s="35">
        <v>96.7999999999999</v>
      </c>
      <c r="Q110" s="41">
        <v>0.942</v>
      </c>
      <c r="R110" s="24">
        <v>24.8688</v>
      </c>
      <c r="S110" s="39" t="s">
        <v>167</v>
      </c>
    </row>
    <row r="111" ht="63" customHeight="1" spans="1:19">
      <c r="A111" s="27">
        <v>109</v>
      </c>
      <c r="B111" s="27" t="s">
        <v>164</v>
      </c>
      <c r="C111" s="27" t="s">
        <v>165</v>
      </c>
      <c r="D111" s="27"/>
      <c r="E111" s="27"/>
      <c r="F111" s="27" t="s">
        <v>166</v>
      </c>
      <c r="G111" s="27">
        <v>46.8</v>
      </c>
      <c r="H111" s="27">
        <v>10</v>
      </c>
      <c r="I111" s="33" t="s">
        <v>89</v>
      </c>
      <c r="J111" s="27" t="s">
        <v>21</v>
      </c>
      <c r="K111" s="27">
        <f>K115+0.25</f>
        <v>1.6</v>
      </c>
      <c r="L111" s="27">
        <f>L113/2</f>
        <v>6.4</v>
      </c>
      <c r="M111" s="27">
        <f t="shared" si="1"/>
        <v>10.24</v>
      </c>
      <c r="N111" s="27"/>
      <c r="O111" s="27"/>
      <c r="P111" s="34">
        <v>8.192</v>
      </c>
      <c r="Q111" s="40">
        <v>13.4</v>
      </c>
      <c r="R111" s="24">
        <v>131.72736</v>
      </c>
      <c r="S111" s="39" t="s">
        <v>167</v>
      </c>
    </row>
    <row r="112" s="22" customFormat="1" ht="30" customHeight="1" spans="1:19">
      <c r="A112" s="27">
        <v>110</v>
      </c>
      <c r="B112" s="27" t="s">
        <v>168</v>
      </c>
      <c r="C112" s="27" t="s">
        <v>30</v>
      </c>
      <c r="D112" s="27"/>
      <c r="E112" s="27"/>
      <c r="F112" s="27" t="s">
        <v>115</v>
      </c>
      <c r="G112" s="27">
        <v>46.8</v>
      </c>
      <c r="H112" s="27">
        <v>10</v>
      </c>
      <c r="I112" s="29" t="s">
        <v>169</v>
      </c>
      <c r="J112" s="27" t="s">
        <v>170</v>
      </c>
      <c r="K112" s="27">
        <v>1</v>
      </c>
      <c r="L112" s="27">
        <f>(L113+L114)/2*K115</f>
        <v>15.147</v>
      </c>
      <c r="M112" s="27">
        <f t="shared" si="1"/>
        <v>15.147</v>
      </c>
      <c r="N112" s="27"/>
      <c r="O112" s="27"/>
      <c r="P112" s="34"/>
      <c r="Q112" s="40">
        <v>48.4</v>
      </c>
      <c r="R112" s="24">
        <v>879.73776</v>
      </c>
      <c r="S112" s="39" t="s">
        <v>171</v>
      </c>
    </row>
    <row r="113" ht="63" customHeight="1" spans="1:19">
      <c r="A113" s="27">
        <v>111</v>
      </c>
      <c r="B113" s="27" t="s">
        <v>24</v>
      </c>
      <c r="C113" s="27" t="s">
        <v>18</v>
      </c>
      <c r="D113" s="27"/>
      <c r="E113" s="27"/>
      <c r="F113" s="27" t="s">
        <v>172</v>
      </c>
      <c r="G113" s="27">
        <v>46.8</v>
      </c>
      <c r="H113" s="27">
        <v>10</v>
      </c>
      <c r="I113" s="29" t="s">
        <v>169</v>
      </c>
      <c r="J113" s="27" t="s">
        <v>21</v>
      </c>
      <c r="K113" s="27">
        <v>1</v>
      </c>
      <c r="L113" s="27">
        <v>12.8</v>
      </c>
      <c r="M113" s="27">
        <f t="shared" si="1"/>
        <v>12.8</v>
      </c>
      <c r="N113" s="27"/>
      <c r="O113" s="27"/>
      <c r="P113" s="34">
        <v>10.24</v>
      </c>
      <c r="Q113" s="40">
        <v>13.476</v>
      </c>
      <c r="R113" s="24">
        <v>165.593088</v>
      </c>
      <c r="S113" s="39" t="s">
        <v>171</v>
      </c>
    </row>
    <row r="114" ht="63" customHeight="1" spans="1:19">
      <c r="A114" s="27">
        <v>112</v>
      </c>
      <c r="B114" s="27" t="s">
        <v>17</v>
      </c>
      <c r="C114" s="27" t="s">
        <v>27</v>
      </c>
      <c r="D114" s="27"/>
      <c r="E114" s="27"/>
      <c r="F114" s="27" t="s">
        <v>173</v>
      </c>
      <c r="G114" s="27">
        <v>46.8</v>
      </c>
      <c r="H114" s="27">
        <v>10</v>
      </c>
      <c r="I114" s="33" t="s">
        <v>89</v>
      </c>
      <c r="J114" s="27" t="s">
        <v>21</v>
      </c>
      <c r="K114" s="27">
        <v>1</v>
      </c>
      <c r="L114" s="27">
        <v>9.64</v>
      </c>
      <c r="M114" s="27">
        <f t="shared" si="1"/>
        <v>9.64</v>
      </c>
      <c r="N114" s="27"/>
      <c r="O114" s="27"/>
      <c r="P114" s="34">
        <v>7.712</v>
      </c>
      <c r="Q114" s="40">
        <v>12.318</v>
      </c>
      <c r="R114" s="24">
        <v>113.9956992</v>
      </c>
      <c r="S114" s="39" t="s">
        <v>167</v>
      </c>
    </row>
    <row r="115" ht="63" customHeight="1" spans="1:19">
      <c r="A115" s="27">
        <v>113</v>
      </c>
      <c r="B115" s="27" t="s">
        <v>25</v>
      </c>
      <c r="C115" s="27" t="s">
        <v>18</v>
      </c>
      <c r="D115" s="27"/>
      <c r="E115" s="27"/>
      <c r="F115" s="27" t="s">
        <v>172</v>
      </c>
      <c r="G115" s="27">
        <v>46.8</v>
      </c>
      <c r="H115" s="27">
        <v>10</v>
      </c>
      <c r="I115" s="29" t="s">
        <v>169</v>
      </c>
      <c r="J115" s="27" t="s">
        <v>21</v>
      </c>
      <c r="K115" s="27">
        <v>1.35</v>
      </c>
      <c r="L115" s="27">
        <v>2</v>
      </c>
      <c r="M115" s="27">
        <f t="shared" si="1"/>
        <v>2.7</v>
      </c>
      <c r="N115" s="27"/>
      <c r="O115" s="27"/>
      <c r="P115" s="34">
        <v>2.16</v>
      </c>
      <c r="Q115" s="40">
        <v>13.476</v>
      </c>
      <c r="R115" s="24">
        <v>34.929792</v>
      </c>
      <c r="S115" s="39" t="s">
        <v>171</v>
      </c>
    </row>
    <row r="116" ht="63" customHeight="1" spans="1:19">
      <c r="A116" s="27">
        <v>114</v>
      </c>
      <c r="B116" s="27" t="s">
        <v>174</v>
      </c>
      <c r="C116" s="27" t="s">
        <v>39</v>
      </c>
      <c r="D116" s="27"/>
      <c r="E116" s="27"/>
      <c r="F116" s="27" t="s">
        <v>175</v>
      </c>
      <c r="G116" s="27">
        <v>46.8</v>
      </c>
      <c r="H116" s="27">
        <v>10</v>
      </c>
      <c r="I116" s="33" t="s">
        <v>89</v>
      </c>
      <c r="J116" s="27" t="s">
        <v>21</v>
      </c>
      <c r="K116" s="27">
        <v>1</v>
      </c>
      <c r="L116" s="27">
        <f>M113+M115</f>
        <v>15.5</v>
      </c>
      <c r="M116" s="27">
        <f t="shared" si="1"/>
        <v>15.5</v>
      </c>
      <c r="N116" s="27"/>
      <c r="O116" s="27"/>
      <c r="P116" s="34"/>
      <c r="Q116" s="40">
        <v>4.217</v>
      </c>
      <c r="R116" s="24">
        <v>78.4362</v>
      </c>
      <c r="S116" s="39" t="s">
        <v>167</v>
      </c>
    </row>
    <row r="117" ht="63" customHeight="1" spans="1:19">
      <c r="A117" s="27">
        <v>115</v>
      </c>
      <c r="B117" s="27" t="s">
        <v>174</v>
      </c>
      <c r="C117" s="27" t="s">
        <v>42</v>
      </c>
      <c r="D117" s="27"/>
      <c r="E117" s="27"/>
      <c r="F117" s="27" t="s">
        <v>176</v>
      </c>
      <c r="G117" s="27">
        <v>46.8</v>
      </c>
      <c r="H117" s="27">
        <v>10</v>
      </c>
      <c r="I117" s="33" t="s">
        <v>89</v>
      </c>
      <c r="J117" s="27" t="s">
        <v>21</v>
      </c>
      <c r="K117" s="27">
        <v>2</v>
      </c>
      <c r="L117" s="27">
        <f>L116</f>
        <v>15.5</v>
      </c>
      <c r="M117" s="27">
        <f t="shared" si="1"/>
        <v>31</v>
      </c>
      <c r="N117" s="27"/>
      <c r="O117" s="27"/>
      <c r="P117" s="34"/>
      <c r="Q117" s="40">
        <v>0.942</v>
      </c>
      <c r="R117" s="24">
        <v>35.0424</v>
      </c>
      <c r="S117" s="39" t="s">
        <v>167</v>
      </c>
    </row>
    <row r="118" ht="63" customHeight="1" spans="1:19">
      <c r="A118" s="27">
        <v>116</v>
      </c>
      <c r="B118" s="27" t="s">
        <v>174</v>
      </c>
      <c r="C118" s="27" t="s">
        <v>34</v>
      </c>
      <c r="D118" s="27"/>
      <c r="E118" s="27"/>
      <c r="F118" s="27" t="s">
        <v>181</v>
      </c>
      <c r="G118" s="27">
        <v>46.8</v>
      </c>
      <c r="H118" s="27">
        <v>10</v>
      </c>
      <c r="I118" s="33" t="s">
        <v>89</v>
      </c>
      <c r="J118" s="27" t="s">
        <v>21</v>
      </c>
      <c r="K118" s="27">
        <v>1.25</v>
      </c>
      <c r="L118" s="27">
        <f>L116</f>
        <v>15.5</v>
      </c>
      <c r="M118" s="27">
        <f t="shared" si="1"/>
        <v>19.375</v>
      </c>
      <c r="N118" s="27"/>
      <c r="O118" s="27"/>
      <c r="P118" s="34"/>
      <c r="Q118" s="40">
        <v>3.77</v>
      </c>
      <c r="R118" s="24">
        <v>87.6525</v>
      </c>
      <c r="S118" s="39" t="s">
        <v>167</v>
      </c>
    </row>
    <row r="119" ht="63" customHeight="1" spans="1:19">
      <c r="A119" s="27">
        <v>117</v>
      </c>
      <c r="B119" s="28" t="s">
        <v>48</v>
      </c>
      <c r="C119" s="28" t="s">
        <v>51</v>
      </c>
      <c r="D119" s="28"/>
      <c r="E119" s="28" t="s">
        <v>52</v>
      </c>
      <c r="F119" s="28" t="s">
        <v>52</v>
      </c>
      <c r="G119" s="27">
        <v>46.8</v>
      </c>
      <c r="H119" s="27">
        <v>10</v>
      </c>
      <c r="I119" s="33" t="s">
        <v>89</v>
      </c>
      <c r="J119" s="28" t="s">
        <v>21</v>
      </c>
      <c r="K119" s="29">
        <v>1.815</v>
      </c>
      <c r="L119" s="28">
        <f>G123-G122+1</f>
        <v>4.3</v>
      </c>
      <c r="M119" s="27">
        <f t="shared" si="1"/>
        <v>7.80450000000001</v>
      </c>
      <c r="N119" s="28">
        <v>4400</v>
      </c>
      <c r="O119" s="28" t="s">
        <v>178</v>
      </c>
      <c r="P119" s="35">
        <v>33.5593500000001</v>
      </c>
      <c r="Q119" s="41">
        <v>2.47</v>
      </c>
      <c r="R119" s="24">
        <v>23.132538</v>
      </c>
      <c r="S119" s="39" t="s">
        <v>167</v>
      </c>
    </row>
    <row r="120" ht="63" customHeight="1" spans="1:19">
      <c r="A120" s="27">
        <v>118</v>
      </c>
      <c r="B120" s="28" t="s">
        <v>48</v>
      </c>
      <c r="C120" s="28" t="s">
        <v>18</v>
      </c>
      <c r="D120" s="30"/>
      <c r="E120" s="30" t="s">
        <v>179</v>
      </c>
      <c r="F120" s="30" t="s">
        <v>179</v>
      </c>
      <c r="G120" s="27">
        <v>46.8</v>
      </c>
      <c r="H120" s="27">
        <v>10</v>
      </c>
      <c r="I120" s="33" t="s">
        <v>89</v>
      </c>
      <c r="J120" s="28" t="s">
        <v>21</v>
      </c>
      <c r="K120" s="29">
        <v>2</v>
      </c>
      <c r="L120" s="28">
        <f>G123-G122+1</f>
        <v>4.3</v>
      </c>
      <c r="M120" s="27">
        <f t="shared" si="1"/>
        <v>8.60000000000001</v>
      </c>
      <c r="N120" s="28">
        <v>4400</v>
      </c>
      <c r="O120" s="28" t="s">
        <v>178</v>
      </c>
      <c r="P120" s="35">
        <v>36.9800000000001</v>
      </c>
      <c r="Q120" s="41">
        <v>9.03</v>
      </c>
      <c r="R120" s="24">
        <v>93.1896000000001</v>
      </c>
      <c r="S120" s="39" t="s">
        <v>167</v>
      </c>
    </row>
    <row r="121" ht="63" customHeight="1" spans="1:19">
      <c r="A121" s="27">
        <v>119</v>
      </c>
      <c r="B121" s="28" t="s">
        <v>48</v>
      </c>
      <c r="C121" s="28" t="s">
        <v>42</v>
      </c>
      <c r="D121" s="28"/>
      <c r="E121" s="28" t="s">
        <v>180</v>
      </c>
      <c r="F121" s="28" t="s">
        <v>180</v>
      </c>
      <c r="G121" s="27">
        <v>46.8</v>
      </c>
      <c r="H121" s="27">
        <v>10</v>
      </c>
      <c r="I121" s="33" t="s">
        <v>89</v>
      </c>
      <c r="J121" s="28" t="s">
        <v>21</v>
      </c>
      <c r="K121" s="29">
        <v>3.67</v>
      </c>
      <c r="L121" s="28">
        <f>G123-G122+1</f>
        <v>4.3</v>
      </c>
      <c r="M121" s="27">
        <f t="shared" si="1"/>
        <v>15.781</v>
      </c>
      <c r="N121" s="28">
        <v>4400</v>
      </c>
      <c r="O121" s="28" t="s">
        <v>178</v>
      </c>
      <c r="P121" s="35">
        <v>67.8583000000001</v>
      </c>
      <c r="Q121" s="41">
        <v>1.57</v>
      </c>
      <c r="R121" s="24">
        <v>29.731404</v>
      </c>
      <c r="S121" s="39" t="s">
        <v>167</v>
      </c>
    </row>
    <row r="122" ht="63" customHeight="1" spans="1:19">
      <c r="A122" s="27">
        <v>120</v>
      </c>
      <c r="B122" s="28" t="s">
        <v>48</v>
      </c>
      <c r="C122" s="28" t="s">
        <v>42</v>
      </c>
      <c r="D122" s="28"/>
      <c r="E122" s="28" t="s">
        <v>176</v>
      </c>
      <c r="F122" s="28" t="s">
        <v>176</v>
      </c>
      <c r="G122" s="27">
        <v>46.8</v>
      </c>
      <c r="H122" s="27">
        <v>10</v>
      </c>
      <c r="I122" s="33" t="s">
        <v>89</v>
      </c>
      <c r="J122" s="28" t="s">
        <v>21</v>
      </c>
      <c r="K122" s="29">
        <v>5</v>
      </c>
      <c r="L122" s="28">
        <f>G123-G122+1</f>
        <v>4.3</v>
      </c>
      <c r="M122" s="27">
        <f t="shared" si="1"/>
        <v>21.5</v>
      </c>
      <c r="N122" s="28">
        <v>4400</v>
      </c>
      <c r="O122" s="28" t="s">
        <v>178</v>
      </c>
      <c r="P122" s="35">
        <v>92.4500000000002</v>
      </c>
      <c r="Q122" s="41">
        <v>0.942</v>
      </c>
      <c r="R122" s="24">
        <v>24.3036</v>
      </c>
      <c r="S122" s="39" t="s">
        <v>167</v>
      </c>
    </row>
    <row r="123" ht="63" customHeight="1" spans="1:19">
      <c r="A123" s="27">
        <v>121</v>
      </c>
      <c r="B123" s="27" t="s">
        <v>164</v>
      </c>
      <c r="C123" s="27" t="s">
        <v>165</v>
      </c>
      <c r="D123" s="27"/>
      <c r="E123" s="27"/>
      <c r="F123" s="27" t="s">
        <v>166</v>
      </c>
      <c r="G123" s="27">
        <v>50.1</v>
      </c>
      <c r="H123" s="27">
        <v>11</v>
      </c>
      <c r="I123" s="33" t="s">
        <v>89</v>
      </c>
      <c r="J123" s="27" t="s">
        <v>21</v>
      </c>
      <c r="K123" s="27">
        <f>K127+0.25</f>
        <v>1.9</v>
      </c>
      <c r="L123" s="27">
        <f>L125/2</f>
        <v>11.75</v>
      </c>
      <c r="M123" s="27">
        <f t="shared" si="1"/>
        <v>22.325</v>
      </c>
      <c r="N123" s="27"/>
      <c r="O123" s="27"/>
      <c r="P123" s="34">
        <v>17.86</v>
      </c>
      <c r="Q123" s="40">
        <v>13.4</v>
      </c>
      <c r="R123" s="24">
        <v>287.1888</v>
      </c>
      <c r="S123" s="39" t="s">
        <v>167</v>
      </c>
    </row>
    <row r="124" s="22" customFormat="1" ht="30" customHeight="1" spans="1:19">
      <c r="A124" s="27">
        <v>122</v>
      </c>
      <c r="B124" s="27" t="s">
        <v>168</v>
      </c>
      <c r="C124" s="27" t="s">
        <v>30</v>
      </c>
      <c r="D124" s="27"/>
      <c r="E124" s="27"/>
      <c r="F124" s="27" t="s">
        <v>115</v>
      </c>
      <c r="G124" s="27">
        <v>50.1</v>
      </c>
      <c r="H124" s="27">
        <v>11</v>
      </c>
      <c r="I124" s="29" t="s">
        <v>169</v>
      </c>
      <c r="J124" s="27" t="s">
        <v>170</v>
      </c>
      <c r="K124" s="27">
        <v>1</v>
      </c>
      <c r="L124" s="27">
        <f>(L125+L126)/2*K127</f>
        <v>33.2475</v>
      </c>
      <c r="M124" s="27">
        <f t="shared" si="1"/>
        <v>33.2475</v>
      </c>
      <c r="N124" s="27"/>
      <c r="O124" s="27"/>
      <c r="P124" s="34"/>
      <c r="Q124" s="40">
        <v>48.4</v>
      </c>
      <c r="R124" s="24">
        <v>1931.0148</v>
      </c>
      <c r="S124" s="39" t="s">
        <v>171</v>
      </c>
    </row>
    <row r="125" ht="63" customHeight="1" spans="1:19">
      <c r="A125" s="27">
        <v>123</v>
      </c>
      <c r="B125" s="27" t="s">
        <v>24</v>
      </c>
      <c r="C125" s="27" t="s">
        <v>18</v>
      </c>
      <c r="D125" s="27"/>
      <c r="E125" s="27"/>
      <c r="F125" s="27" t="s">
        <v>172</v>
      </c>
      <c r="G125" s="27">
        <v>50.1</v>
      </c>
      <c r="H125" s="27">
        <v>11</v>
      </c>
      <c r="I125" s="29" t="s">
        <v>169</v>
      </c>
      <c r="J125" s="27" t="s">
        <v>21</v>
      </c>
      <c r="K125" s="27">
        <v>1</v>
      </c>
      <c r="L125" s="27">
        <v>23.5</v>
      </c>
      <c r="M125" s="27">
        <f t="shared" si="1"/>
        <v>23.5</v>
      </c>
      <c r="N125" s="27"/>
      <c r="O125" s="27"/>
      <c r="P125" s="34">
        <v>18.8</v>
      </c>
      <c r="Q125" s="40">
        <v>13.476</v>
      </c>
      <c r="R125" s="24">
        <v>304.01856</v>
      </c>
      <c r="S125" s="39" t="s">
        <v>171</v>
      </c>
    </row>
    <row r="126" ht="63" customHeight="1" spans="1:19">
      <c r="A126" s="27">
        <v>124</v>
      </c>
      <c r="B126" s="27" t="s">
        <v>17</v>
      </c>
      <c r="C126" s="27" t="s">
        <v>27</v>
      </c>
      <c r="D126" s="27"/>
      <c r="E126" s="27"/>
      <c r="F126" s="27" t="s">
        <v>173</v>
      </c>
      <c r="G126" s="27">
        <v>50.1</v>
      </c>
      <c r="H126" s="27">
        <v>11</v>
      </c>
      <c r="I126" s="33" t="s">
        <v>89</v>
      </c>
      <c r="J126" s="27" t="s">
        <v>21</v>
      </c>
      <c r="K126" s="27">
        <v>1</v>
      </c>
      <c r="L126" s="27">
        <v>16.8</v>
      </c>
      <c r="M126" s="27">
        <f t="shared" si="1"/>
        <v>16.8</v>
      </c>
      <c r="N126" s="27"/>
      <c r="O126" s="27"/>
      <c r="P126" s="34">
        <v>13.44</v>
      </c>
      <c r="Q126" s="40">
        <v>12.318</v>
      </c>
      <c r="R126" s="24">
        <v>198.664704</v>
      </c>
      <c r="S126" s="39" t="s">
        <v>167</v>
      </c>
    </row>
    <row r="127" ht="63" customHeight="1" spans="1:19">
      <c r="A127" s="27">
        <v>125</v>
      </c>
      <c r="B127" s="27" t="s">
        <v>25</v>
      </c>
      <c r="C127" s="27" t="s">
        <v>18</v>
      </c>
      <c r="D127" s="27"/>
      <c r="E127" s="27"/>
      <c r="F127" s="27" t="s">
        <v>172</v>
      </c>
      <c r="G127" s="27">
        <v>50.1</v>
      </c>
      <c r="H127" s="27">
        <v>11</v>
      </c>
      <c r="I127" s="29" t="s">
        <v>169</v>
      </c>
      <c r="J127" s="27" t="s">
        <v>21</v>
      </c>
      <c r="K127" s="27">
        <v>1.65</v>
      </c>
      <c r="L127" s="27">
        <v>2</v>
      </c>
      <c r="M127" s="27">
        <f t="shared" si="1"/>
        <v>3.3</v>
      </c>
      <c r="N127" s="27"/>
      <c r="O127" s="27"/>
      <c r="P127" s="34">
        <v>2.64</v>
      </c>
      <c r="Q127" s="40">
        <v>13.476</v>
      </c>
      <c r="R127" s="24">
        <v>42.691968</v>
      </c>
      <c r="S127" s="39" t="s">
        <v>171</v>
      </c>
    </row>
    <row r="128" ht="63" customHeight="1" spans="1:19">
      <c r="A128" s="27">
        <v>126</v>
      </c>
      <c r="B128" s="27" t="s">
        <v>174</v>
      </c>
      <c r="C128" s="27" t="s">
        <v>39</v>
      </c>
      <c r="D128" s="27"/>
      <c r="E128" s="27"/>
      <c r="F128" s="27" t="s">
        <v>175</v>
      </c>
      <c r="G128" s="27">
        <v>50.1</v>
      </c>
      <c r="H128" s="27">
        <v>11</v>
      </c>
      <c r="I128" s="33" t="s">
        <v>89</v>
      </c>
      <c r="J128" s="27" t="s">
        <v>21</v>
      </c>
      <c r="K128" s="27">
        <v>1</v>
      </c>
      <c r="L128" s="27">
        <f>M125+M127</f>
        <v>26.8</v>
      </c>
      <c r="M128" s="27">
        <f t="shared" si="1"/>
        <v>26.8</v>
      </c>
      <c r="N128" s="27"/>
      <c r="O128" s="27"/>
      <c r="P128" s="34"/>
      <c r="Q128" s="40">
        <v>4.217</v>
      </c>
      <c r="R128" s="24">
        <v>135.61872</v>
      </c>
      <c r="S128" s="39" t="s">
        <v>167</v>
      </c>
    </row>
    <row r="129" ht="63" customHeight="1" spans="1:19">
      <c r="A129" s="27">
        <v>127</v>
      </c>
      <c r="B129" s="27" t="s">
        <v>174</v>
      </c>
      <c r="C129" s="27" t="s">
        <v>42</v>
      </c>
      <c r="D129" s="27"/>
      <c r="E129" s="27"/>
      <c r="F129" s="27" t="s">
        <v>176</v>
      </c>
      <c r="G129" s="27">
        <v>50.1</v>
      </c>
      <c r="H129" s="27">
        <v>11</v>
      </c>
      <c r="I129" s="33" t="s">
        <v>89</v>
      </c>
      <c r="J129" s="27" t="s">
        <v>21</v>
      </c>
      <c r="K129" s="27">
        <v>2</v>
      </c>
      <c r="L129" s="27">
        <f>L128</f>
        <v>26.8</v>
      </c>
      <c r="M129" s="27">
        <f t="shared" si="1"/>
        <v>53.6</v>
      </c>
      <c r="N129" s="27"/>
      <c r="O129" s="27"/>
      <c r="P129" s="34"/>
      <c r="Q129" s="40">
        <v>0.942</v>
      </c>
      <c r="R129" s="24">
        <v>60.58944</v>
      </c>
      <c r="S129" s="39" t="s">
        <v>167</v>
      </c>
    </row>
    <row r="130" ht="63" customHeight="1" spans="1:19">
      <c r="A130" s="27">
        <v>128</v>
      </c>
      <c r="B130" s="27" t="s">
        <v>174</v>
      </c>
      <c r="C130" s="27" t="s">
        <v>34</v>
      </c>
      <c r="D130" s="27"/>
      <c r="E130" s="27"/>
      <c r="F130" s="27" t="s">
        <v>181</v>
      </c>
      <c r="G130" s="27">
        <v>50.1</v>
      </c>
      <c r="H130" s="27">
        <v>11</v>
      </c>
      <c r="I130" s="33" t="s">
        <v>89</v>
      </c>
      <c r="J130" s="27" t="s">
        <v>21</v>
      </c>
      <c r="K130" s="27">
        <v>1.25</v>
      </c>
      <c r="L130" s="27">
        <f>L128</f>
        <v>26.8</v>
      </c>
      <c r="M130" s="27">
        <f t="shared" si="1"/>
        <v>33.5</v>
      </c>
      <c r="N130" s="27"/>
      <c r="O130" s="27"/>
      <c r="P130" s="34"/>
      <c r="Q130" s="40">
        <v>3.77</v>
      </c>
      <c r="R130" s="24">
        <v>151.554</v>
      </c>
      <c r="S130" s="39" t="s">
        <v>167</v>
      </c>
    </row>
    <row r="131" ht="63" customHeight="1" spans="1:19">
      <c r="A131" s="27">
        <v>129</v>
      </c>
      <c r="B131" s="28" t="s">
        <v>48</v>
      </c>
      <c r="C131" s="28" t="s">
        <v>51</v>
      </c>
      <c r="D131" s="28"/>
      <c r="E131" s="28" t="s">
        <v>52</v>
      </c>
      <c r="F131" s="28" t="s">
        <v>52</v>
      </c>
      <c r="G131" s="27">
        <v>50.1</v>
      </c>
      <c r="H131" s="27">
        <v>11</v>
      </c>
      <c r="I131" s="33" t="s">
        <v>89</v>
      </c>
      <c r="J131" s="28" t="s">
        <v>21</v>
      </c>
      <c r="K131" s="29">
        <v>1.815</v>
      </c>
      <c r="L131" s="28">
        <f>G135-G134+1</f>
        <v>4.4</v>
      </c>
      <c r="M131" s="27">
        <f t="shared" ref="M131:M194" si="2">K131*L131</f>
        <v>7.986</v>
      </c>
      <c r="N131" s="28">
        <v>4400</v>
      </c>
      <c r="O131" s="28" t="s">
        <v>178</v>
      </c>
      <c r="P131" s="35">
        <v>35.1384</v>
      </c>
      <c r="Q131" s="41">
        <v>2.47</v>
      </c>
      <c r="R131" s="24">
        <v>23.670504</v>
      </c>
      <c r="S131" s="39" t="s">
        <v>167</v>
      </c>
    </row>
    <row r="132" ht="63" customHeight="1" spans="1:19">
      <c r="A132" s="27">
        <v>130</v>
      </c>
      <c r="B132" s="28" t="s">
        <v>48</v>
      </c>
      <c r="C132" s="28" t="s">
        <v>18</v>
      </c>
      <c r="D132" s="30"/>
      <c r="E132" s="30" t="s">
        <v>179</v>
      </c>
      <c r="F132" s="30" t="s">
        <v>179</v>
      </c>
      <c r="G132" s="27">
        <v>50.1</v>
      </c>
      <c r="H132" s="27">
        <v>11</v>
      </c>
      <c r="I132" s="33" t="s">
        <v>89</v>
      </c>
      <c r="J132" s="28" t="s">
        <v>21</v>
      </c>
      <c r="K132" s="29">
        <v>2</v>
      </c>
      <c r="L132" s="28">
        <f>G135-G134+1</f>
        <v>4.4</v>
      </c>
      <c r="M132" s="27">
        <f t="shared" si="2"/>
        <v>8.8</v>
      </c>
      <c r="N132" s="28">
        <v>4400</v>
      </c>
      <c r="O132" s="28" t="s">
        <v>178</v>
      </c>
      <c r="P132" s="35">
        <v>38.72</v>
      </c>
      <c r="Q132" s="41">
        <v>9.03</v>
      </c>
      <c r="R132" s="24">
        <v>95.3568</v>
      </c>
      <c r="S132" s="39" t="s">
        <v>167</v>
      </c>
    </row>
    <row r="133" ht="63" customHeight="1" spans="1:19">
      <c r="A133" s="27">
        <v>131</v>
      </c>
      <c r="B133" s="28" t="s">
        <v>48</v>
      </c>
      <c r="C133" s="28" t="s">
        <v>42</v>
      </c>
      <c r="D133" s="28"/>
      <c r="E133" s="28" t="s">
        <v>180</v>
      </c>
      <c r="F133" s="28" t="s">
        <v>180</v>
      </c>
      <c r="G133" s="27">
        <v>50.1</v>
      </c>
      <c r="H133" s="27">
        <v>11</v>
      </c>
      <c r="I133" s="33" t="s">
        <v>89</v>
      </c>
      <c r="J133" s="28" t="s">
        <v>21</v>
      </c>
      <c r="K133" s="29">
        <v>3.67</v>
      </c>
      <c r="L133" s="28">
        <f>G135-G134+1</f>
        <v>4.4</v>
      </c>
      <c r="M133" s="27">
        <f t="shared" si="2"/>
        <v>16.148</v>
      </c>
      <c r="N133" s="28">
        <v>4400</v>
      </c>
      <c r="O133" s="28" t="s">
        <v>178</v>
      </c>
      <c r="P133" s="35">
        <v>71.0512</v>
      </c>
      <c r="Q133" s="41">
        <v>1.57</v>
      </c>
      <c r="R133" s="24">
        <v>30.422832</v>
      </c>
      <c r="S133" s="39" t="s">
        <v>167</v>
      </c>
    </row>
    <row r="134" ht="63" customHeight="1" spans="1:19">
      <c r="A134" s="27">
        <v>132</v>
      </c>
      <c r="B134" s="28" t="s">
        <v>48</v>
      </c>
      <c r="C134" s="28" t="s">
        <v>42</v>
      </c>
      <c r="D134" s="28"/>
      <c r="E134" s="28" t="s">
        <v>176</v>
      </c>
      <c r="F134" s="28" t="s">
        <v>176</v>
      </c>
      <c r="G134" s="27">
        <v>50.1</v>
      </c>
      <c r="H134" s="27">
        <v>11</v>
      </c>
      <c r="I134" s="33" t="s">
        <v>89</v>
      </c>
      <c r="J134" s="28" t="s">
        <v>21</v>
      </c>
      <c r="K134" s="29">
        <v>5</v>
      </c>
      <c r="L134" s="28">
        <f>G135-G134+1</f>
        <v>4.4</v>
      </c>
      <c r="M134" s="27">
        <f t="shared" si="2"/>
        <v>22</v>
      </c>
      <c r="N134" s="28">
        <v>4400</v>
      </c>
      <c r="O134" s="28" t="s">
        <v>178</v>
      </c>
      <c r="P134" s="35">
        <v>96.7999999999999</v>
      </c>
      <c r="Q134" s="41">
        <v>0.942</v>
      </c>
      <c r="R134" s="24">
        <v>24.8688</v>
      </c>
      <c r="S134" s="39" t="s">
        <v>167</v>
      </c>
    </row>
    <row r="135" ht="63" customHeight="1" spans="1:19">
      <c r="A135" s="27">
        <v>133</v>
      </c>
      <c r="B135" s="27" t="s">
        <v>164</v>
      </c>
      <c r="C135" s="27" t="s">
        <v>165</v>
      </c>
      <c r="D135" s="27"/>
      <c r="E135" s="27"/>
      <c r="F135" s="27" t="s">
        <v>166</v>
      </c>
      <c r="G135" s="27">
        <v>53.5</v>
      </c>
      <c r="H135" s="27">
        <v>12</v>
      </c>
      <c r="I135" s="33" t="s">
        <v>89</v>
      </c>
      <c r="J135" s="27" t="s">
        <v>21</v>
      </c>
      <c r="K135" s="27">
        <f>K139+0.25</f>
        <v>1.6</v>
      </c>
      <c r="L135" s="27">
        <f>L137/2</f>
        <v>2.61</v>
      </c>
      <c r="M135" s="27">
        <f t="shared" si="2"/>
        <v>4.176</v>
      </c>
      <c r="N135" s="27"/>
      <c r="O135" s="27"/>
      <c r="P135" s="34">
        <v>3.3408</v>
      </c>
      <c r="Q135" s="40">
        <v>13.4</v>
      </c>
      <c r="R135" s="24">
        <v>53.720064</v>
      </c>
      <c r="S135" s="39" t="s">
        <v>167</v>
      </c>
    </row>
    <row r="136" s="22" customFormat="1" ht="30" customHeight="1" spans="1:19">
      <c r="A136" s="27">
        <v>134</v>
      </c>
      <c r="B136" s="27" t="s">
        <v>168</v>
      </c>
      <c r="C136" s="27" t="s">
        <v>30</v>
      </c>
      <c r="D136" s="27"/>
      <c r="E136" s="27"/>
      <c r="F136" s="27" t="s">
        <v>115</v>
      </c>
      <c r="G136" s="27">
        <v>53.5</v>
      </c>
      <c r="H136" s="27">
        <v>12</v>
      </c>
      <c r="I136" s="29" t="s">
        <v>169</v>
      </c>
      <c r="J136" s="27" t="s">
        <v>170</v>
      </c>
      <c r="K136" s="27">
        <v>1</v>
      </c>
      <c r="L136" s="27">
        <f>(L137+L138)/2*K139</f>
        <v>6.2235</v>
      </c>
      <c r="M136" s="27">
        <f t="shared" si="2"/>
        <v>6.2235</v>
      </c>
      <c r="N136" s="27"/>
      <c r="O136" s="27"/>
      <c r="P136" s="34"/>
      <c r="Q136" s="40">
        <v>48.4</v>
      </c>
      <c r="R136" s="24">
        <v>361.46088</v>
      </c>
      <c r="S136" s="39" t="s">
        <v>171</v>
      </c>
    </row>
    <row r="137" ht="63" customHeight="1" spans="1:19">
      <c r="A137" s="27">
        <v>135</v>
      </c>
      <c r="B137" s="27" t="s">
        <v>24</v>
      </c>
      <c r="C137" s="27" t="s">
        <v>18</v>
      </c>
      <c r="D137" s="27"/>
      <c r="E137" s="27"/>
      <c r="F137" s="27" t="s">
        <v>172</v>
      </c>
      <c r="G137" s="27">
        <v>53.5</v>
      </c>
      <c r="H137" s="27">
        <v>12</v>
      </c>
      <c r="I137" s="29" t="s">
        <v>169</v>
      </c>
      <c r="J137" s="27" t="s">
        <v>21</v>
      </c>
      <c r="K137" s="27">
        <v>1</v>
      </c>
      <c r="L137" s="27">
        <v>5.22</v>
      </c>
      <c r="M137" s="27">
        <f t="shared" si="2"/>
        <v>5.22</v>
      </c>
      <c r="N137" s="27"/>
      <c r="O137" s="27"/>
      <c r="P137" s="34">
        <v>4.176</v>
      </c>
      <c r="Q137" s="40">
        <v>13.476</v>
      </c>
      <c r="R137" s="24">
        <v>67.5309312</v>
      </c>
      <c r="S137" s="39" t="s">
        <v>171</v>
      </c>
    </row>
    <row r="138" ht="63" customHeight="1" spans="1:19">
      <c r="A138" s="27">
        <v>136</v>
      </c>
      <c r="B138" s="27" t="s">
        <v>17</v>
      </c>
      <c r="C138" s="27" t="s">
        <v>27</v>
      </c>
      <c r="D138" s="27"/>
      <c r="E138" s="27"/>
      <c r="F138" s="27" t="s">
        <v>173</v>
      </c>
      <c r="G138" s="27">
        <v>53.5</v>
      </c>
      <c r="H138" s="27">
        <v>12</v>
      </c>
      <c r="I138" s="33" t="s">
        <v>89</v>
      </c>
      <c r="J138" s="27" t="s">
        <v>21</v>
      </c>
      <c r="K138" s="27">
        <v>1</v>
      </c>
      <c r="L138" s="27">
        <v>4</v>
      </c>
      <c r="M138" s="27">
        <f t="shared" si="2"/>
        <v>4</v>
      </c>
      <c r="N138" s="27"/>
      <c r="O138" s="27"/>
      <c r="P138" s="34">
        <v>3.2</v>
      </c>
      <c r="Q138" s="40">
        <v>12.318</v>
      </c>
      <c r="R138" s="24">
        <v>47.30112</v>
      </c>
      <c r="S138" s="39" t="s">
        <v>167</v>
      </c>
    </row>
    <row r="139" ht="63" customHeight="1" spans="1:19">
      <c r="A139" s="27">
        <v>137</v>
      </c>
      <c r="B139" s="27" t="s">
        <v>25</v>
      </c>
      <c r="C139" s="27" t="s">
        <v>18</v>
      </c>
      <c r="D139" s="27"/>
      <c r="E139" s="27"/>
      <c r="F139" s="27" t="s">
        <v>172</v>
      </c>
      <c r="G139" s="27">
        <v>53.5</v>
      </c>
      <c r="H139" s="27">
        <v>12</v>
      </c>
      <c r="I139" s="29" t="s">
        <v>169</v>
      </c>
      <c r="J139" s="27" t="s">
        <v>21</v>
      </c>
      <c r="K139" s="27">
        <v>1.35</v>
      </c>
      <c r="L139" s="27">
        <v>2</v>
      </c>
      <c r="M139" s="27">
        <f t="shared" si="2"/>
        <v>2.7</v>
      </c>
      <c r="N139" s="27"/>
      <c r="O139" s="27"/>
      <c r="P139" s="34">
        <v>2.16</v>
      </c>
      <c r="Q139" s="40">
        <v>13.476</v>
      </c>
      <c r="R139" s="24">
        <v>34.929792</v>
      </c>
      <c r="S139" s="39" t="s">
        <v>171</v>
      </c>
    </row>
    <row r="140" s="22" customFormat="1" ht="30" customHeight="1" spans="1:19">
      <c r="A140" s="27">
        <v>138</v>
      </c>
      <c r="B140" s="27" t="s">
        <v>174</v>
      </c>
      <c r="C140" s="27" t="s">
        <v>39</v>
      </c>
      <c r="D140" s="27"/>
      <c r="E140" s="27"/>
      <c r="F140" s="27" t="s">
        <v>175</v>
      </c>
      <c r="G140" s="27">
        <v>53.5</v>
      </c>
      <c r="H140" s="27">
        <v>12</v>
      </c>
      <c r="I140" s="29" t="s">
        <v>169</v>
      </c>
      <c r="J140" s="27" t="s">
        <v>21</v>
      </c>
      <c r="K140" s="27">
        <v>1</v>
      </c>
      <c r="L140" s="27">
        <f>M137+M139</f>
        <v>7.92</v>
      </c>
      <c r="M140" s="27">
        <f t="shared" si="2"/>
        <v>7.92</v>
      </c>
      <c r="N140" s="27"/>
      <c r="O140" s="27"/>
      <c r="P140" s="34"/>
      <c r="Q140" s="40">
        <v>4.217</v>
      </c>
      <c r="R140" s="24">
        <v>40.078368</v>
      </c>
      <c r="S140" s="39" t="s">
        <v>171</v>
      </c>
    </row>
    <row r="141" s="22" customFormat="1" ht="30" customHeight="1" spans="1:19">
      <c r="A141" s="27">
        <v>139</v>
      </c>
      <c r="B141" s="27" t="s">
        <v>174</v>
      </c>
      <c r="C141" s="27" t="s">
        <v>42</v>
      </c>
      <c r="D141" s="27"/>
      <c r="E141" s="27"/>
      <c r="F141" s="27" t="s">
        <v>176</v>
      </c>
      <c r="G141" s="27">
        <v>53.5</v>
      </c>
      <c r="H141" s="27">
        <v>12</v>
      </c>
      <c r="I141" s="29" t="s">
        <v>169</v>
      </c>
      <c r="J141" s="27" t="s">
        <v>21</v>
      </c>
      <c r="K141" s="27">
        <v>2</v>
      </c>
      <c r="L141" s="27">
        <f>L140</f>
        <v>7.92</v>
      </c>
      <c r="M141" s="27">
        <f t="shared" si="2"/>
        <v>15.84</v>
      </c>
      <c r="N141" s="27"/>
      <c r="O141" s="27"/>
      <c r="P141" s="34"/>
      <c r="Q141" s="40">
        <v>0.942</v>
      </c>
      <c r="R141" s="24">
        <v>17.905536</v>
      </c>
      <c r="S141" s="39" t="s">
        <v>171</v>
      </c>
    </row>
    <row r="142" s="22" customFormat="1" ht="30" customHeight="1" spans="1:19">
      <c r="A142" s="27">
        <v>140</v>
      </c>
      <c r="B142" s="27" t="s">
        <v>174</v>
      </c>
      <c r="C142" s="27" t="s">
        <v>34</v>
      </c>
      <c r="D142" s="27"/>
      <c r="E142" s="27"/>
      <c r="F142" s="27" t="s">
        <v>181</v>
      </c>
      <c r="G142" s="27">
        <v>53.5</v>
      </c>
      <c r="H142" s="27">
        <v>12</v>
      </c>
      <c r="I142" s="29" t="s">
        <v>169</v>
      </c>
      <c r="J142" s="27" t="s">
        <v>21</v>
      </c>
      <c r="K142" s="27">
        <v>1.25</v>
      </c>
      <c r="L142" s="27">
        <f>L140</f>
        <v>7.92</v>
      </c>
      <c r="M142" s="27">
        <f t="shared" si="2"/>
        <v>9.9</v>
      </c>
      <c r="N142" s="27"/>
      <c r="O142" s="27"/>
      <c r="P142" s="34"/>
      <c r="Q142" s="40">
        <v>3.77</v>
      </c>
      <c r="R142" s="24">
        <v>44.7876</v>
      </c>
      <c r="S142" s="39" t="s">
        <v>171</v>
      </c>
    </row>
    <row r="143" s="22" customFormat="1" ht="30" customHeight="1" spans="1:19">
      <c r="A143" s="27">
        <v>141</v>
      </c>
      <c r="B143" s="28" t="s">
        <v>48</v>
      </c>
      <c r="C143" s="28" t="s">
        <v>51</v>
      </c>
      <c r="D143" s="28"/>
      <c r="E143" s="28" t="s">
        <v>52</v>
      </c>
      <c r="F143" s="28" t="s">
        <v>52</v>
      </c>
      <c r="G143" s="27">
        <v>53.5</v>
      </c>
      <c r="H143" s="27">
        <v>12</v>
      </c>
      <c r="I143" s="29" t="s">
        <v>169</v>
      </c>
      <c r="J143" s="28" t="s">
        <v>21</v>
      </c>
      <c r="K143" s="29">
        <v>1.815</v>
      </c>
      <c r="L143" s="28">
        <f>G147-G146+1</f>
        <v>5.3</v>
      </c>
      <c r="M143" s="27">
        <f t="shared" si="2"/>
        <v>9.6195</v>
      </c>
      <c r="N143" s="28">
        <v>4400</v>
      </c>
      <c r="O143" s="28" t="s">
        <v>178</v>
      </c>
      <c r="P143" s="35">
        <v>50.9833499999999</v>
      </c>
      <c r="Q143" s="41">
        <v>2.47</v>
      </c>
      <c r="R143" s="24">
        <v>28.512198</v>
      </c>
      <c r="S143" s="39" t="s">
        <v>171</v>
      </c>
    </row>
    <row r="144" s="22" customFormat="1" ht="30" customHeight="1" spans="1:19">
      <c r="A144" s="27">
        <v>142</v>
      </c>
      <c r="B144" s="28" t="s">
        <v>48</v>
      </c>
      <c r="C144" s="28" t="s">
        <v>18</v>
      </c>
      <c r="D144" s="30"/>
      <c r="E144" s="30" t="s">
        <v>179</v>
      </c>
      <c r="F144" s="30" t="s">
        <v>179</v>
      </c>
      <c r="G144" s="27">
        <v>53.5</v>
      </c>
      <c r="H144" s="27">
        <v>12</v>
      </c>
      <c r="I144" s="29" t="s">
        <v>169</v>
      </c>
      <c r="J144" s="28" t="s">
        <v>21</v>
      </c>
      <c r="K144" s="29">
        <v>2</v>
      </c>
      <c r="L144" s="28">
        <f>G147-G146+1</f>
        <v>5.3</v>
      </c>
      <c r="M144" s="27">
        <f t="shared" si="2"/>
        <v>10.6</v>
      </c>
      <c r="N144" s="28">
        <v>4400</v>
      </c>
      <c r="O144" s="28" t="s">
        <v>178</v>
      </c>
      <c r="P144" s="35">
        <v>56.1799999999999</v>
      </c>
      <c r="Q144" s="41">
        <v>9.03</v>
      </c>
      <c r="R144" s="24">
        <v>114.8616</v>
      </c>
      <c r="S144" s="39" t="s">
        <v>171</v>
      </c>
    </row>
    <row r="145" s="22" customFormat="1" ht="30" customHeight="1" spans="1:19">
      <c r="A145" s="27">
        <v>143</v>
      </c>
      <c r="B145" s="28" t="s">
        <v>48</v>
      </c>
      <c r="C145" s="28" t="s">
        <v>42</v>
      </c>
      <c r="D145" s="28"/>
      <c r="E145" s="28" t="s">
        <v>180</v>
      </c>
      <c r="F145" s="28" t="s">
        <v>180</v>
      </c>
      <c r="G145" s="27">
        <v>53.5</v>
      </c>
      <c r="H145" s="27">
        <v>12</v>
      </c>
      <c r="I145" s="29" t="s">
        <v>169</v>
      </c>
      <c r="J145" s="28" t="s">
        <v>21</v>
      </c>
      <c r="K145" s="29">
        <v>3.67</v>
      </c>
      <c r="L145" s="28">
        <f>G147-G146+1</f>
        <v>5.3</v>
      </c>
      <c r="M145" s="27">
        <f t="shared" si="2"/>
        <v>19.451</v>
      </c>
      <c r="N145" s="28">
        <v>4400</v>
      </c>
      <c r="O145" s="28" t="s">
        <v>178</v>
      </c>
      <c r="P145" s="35">
        <v>103.0903</v>
      </c>
      <c r="Q145" s="41">
        <v>1.57</v>
      </c>
      <c r="R145" s="24">
        <v>36.645684</v>
      </c>
      <c r="S145" s="39" t="s">
        <v>171</v>
      </c>
    </row>
    <row r="146" s="22" customFormat="1" ht="30" customHeight="1" spans="1:19">
      <c r="A146" s="27">
        <v>144</v>
      </c>
      <c r="B146" s="28" t="s">
        <v>48</v>
      </c>
      <c r="C146" s="28" t="s">
        <v>42</v>
      </c>
      <c r="D146" s="28"/>
      <c r="E146" s="28" t="s">
        <v>176</v>
      </c>
      <c r="F146" s="28" t="s">
        <v>176</v>
      </c>
      <c r="G146" s="27">
        <v>53.5</v>
      </c>
      <c r="H146" s="27">
        <v>12</v>
      </c>
      <c r="I146" s="29" t="s">
        <v>169</v>
      </c>
      <c r="J146" s="28" t="s">
        <v>21</v>
      </c>
      <c r="K146" s="29">
        <v>5</v>
      </c>
      <c r="L146" s="28">
        <f>G147-G146+1</f>
        <v>5.3</v>
      </c>
      <c r="M146" s="27">
        <f t="shared" si="2"/>
        <v>26.5</v>
      </c>
      <c r="N146" s="28">
        <v>4400</v>
      </c>
      <c r="O146" s="28" t="s">
        <v>178</v>
      </c>
      <c r="P146" s="35">
        <v>140.45</v>
      </c>
      <c r="Q146" s="41">
        <v>0.942</v>
      </c>
      <c r="R146" s="24">
        <v>29.9556</v>
      </c>
      <c r="S146" s="39" t="s">
        <v>171</v>
      </c>
    </row>
    <row r="147" ht="63" customHeight="1" spans="1:19">
      <c r="A147" s="27">
        <v>145</v>
      </c>
      <c r="B147" s="27" t="s">
        <v>164</v>
      </c>
      <c r="C147" s="27" t="s">
        <v>165</v>
      </c>
      <c r="D147" s="27"/>
      <c r="E147" s="27"/>
      <c r="F147" s="27" t="s">
        <v>166</v>
      </c>
      <c r="G147" s="27">
        <v>57.8</v>
      </c>
      <c r="H147" s="27">
        <v>13</v>
      </c>
      <c r="I147" s="33" t="s">
        <v>89</v>
      </c>
      <c r="J147" s="27" t="s">
        <v>21</v>
      </c>
      <c r="K147" s="27">
        <f>K151+0.25</f>
        <v>1.6</v>
      </c>
      <c r="L147" s="27">
        <f>L149/2</f>
        <v>2.3</v>
      </c>
      <c r="M147" s="27">
        <f t="shared" si="2"/>
        <v>3.68</v>
      </c>
      <c r="N147" s="27"/>
      <c r="O147" s="27"/>
      <c r="P147" s="34">
        <v>2.944</v>
      </c>
      <c r="Q147" s="40">
        <v>13.4</v>
      </c>
      <c r="R147" s="24">
        <v>47.33952</v>
      </c>
      <c r="S147" s="39" t="s">
        <v>167</v>
      </c>
    </row>
    <row r="148" s="22" customFormat="1" ht="30" customHeight="1" spans="1:19">
      <c r="A148" s="27">
        <v>146</v>
      </c>
      <c r="B148" s="27" t="s">
        <v>168</v>
      </c>
      <c r="C148" s="27" t="s">
        <v>30</v>
      </c>
      <c r="D148" s="27"/>
      <c r="E148" s="27"/>
      <c r="F148" s="27" t="s">
        <v>115</v>
      </c>
      <c r="G148" s="27">
        <v>57.8</v>
      </c>
      <c r="H148" s="27">
        <v>13</v>
      </c>
      <c r="I148" s="29" t="s">
        <v>169</v>
      </c>
      <c r="J148" s="27" t="s">
        <v>170</v>
      </c>
      <c r="K148" s="27">
        <v>1</v>
      </c>
      <c r="L148" s="27">
        <f>(L149+L150)/2*K151</f>
        <v>5.4</v>
      </c>
      <c r="M148" s="27">
        <f t="shared" si="2"/>
        <v>5.4</v>
      </c>
      <c r="N148" s="27"/>
      <c r="O148" s="27"/>
      <c r="P148" s="34"/>
      <c r="Q148" s="40">
        <v>48.4</v>
      </c>
      <c r="R148" s="24">
        <v>313.632</v>
      </c>
      <c r="S148" s="39" t="s">
        <v>171</v>
      </c>
    </row>
    <row r="149" ht="63" customHeight="1" spans="1:19">
      <c r="A149" s="27">
        <v>147</v>
      </c>
      <c r="B149" s="27" t="s">
        <v>24</v>
      </c>
      <c r="C149" s="27" t="s">
        <v>18</v>
      </c>
      <c r="D149" s="27"/>
      <c r="E149" s="27"/>
      <c r="F149" s="27" t="s">
        <v>172</v>
      </c>
      <c r="G149" s="27">
        <v>57.8</v>
      </c>
      <c r="H149" s="27">
        <v>13</v>
      </c>
      <c r="I149" s="29" t="s">
        <v>169</v>
      </c>
      <c r="J149" s="27" t="s">
        <v>21</v>
      </c>
      <c r="K149" s="27">
        <v>1</v>
      </c>
      <c r="L149" s="27">
        <v>4.6</v>
      </c>
      <c r="M149" s="27">
        <f t="shared" si="2"/>
        <v>4.6</v>
      </c>
      <c r="N149" s="27"/>
      <c r="O149" s="27"/>
      <c r="P149" s="34">
        <v>3.68</v>
      </c>
      <c r="Q149" s="40">
        <v>13.476</v>
      </c>
      <c r="R149" s="24">
        <v>59.510016</v>
      </c>
      <c r="S149" s="39" t="s">
        <v>171</v>
      </c>
    </row>
    <row r="150" ht="63" customHeight="1" spans="1:19">
      <c r="A150" s="27">
        <v>148</v>
      </c>
      <c r="B150" s="27" t="s">
        <v>17</v>
      </c>
      <c r="C150" s="27" t="s">
        <v>27</v>
      </c>
      <c r="D150" s="27"/>
      <c r="E150" s="27"/>
      <c r="F150" s="27" t="s">
        <v>173</v>
      </c>
      <c r="G150" s="27">
        <v>57.8</v>
      </c>
      <c r="H150" s="27">
        <v>13</v>
      </c>
      <c r="I150" s="33" t="s">
        <v>89</v>
      </c>
      <c r="J150" s="27" t="s">
        <v>21</v>
      </c>
      <c r="K150" s="27">
        <v>1</v>
      </c>
      <c r="L150" s="27">
        <v>3.4</v>
      </c>
      <c r="M150" s="27">
        <f t="shared" si="2"/>
        <v>3.4</v>
      </c>
      <c r="N150" s="27"/>
      <c r="O150" s="27"/>
      <c r="P150" s="34">
        <v>2.72</v>
      </c>
      <c r="Q150" s="40">
        <v>12.318</v>
      </c>
      <c r="R150" s="24">
        <v>40.205952</v>
      </c>
      <c r="S150" s="39" t="s">
        <v>167</v>
      </c>
    </row>
    <row r="151" ht="63" customHeight="1" spans="1:19">
      <c r="A151" s="27">
        <v>149</v>
      </c>
      <c r="B151" s="27" t="s">
        <v>25</v>
      </c>
      <c r="C151" s="27" t="s">
        <v>18</v>
      </c>
      <c r="D151" s="27"/>
      <c r="E151" s="27"/>
      <c r="F151" s="27" t="s">
        <v>172</v>
      </c>
      <c r="G151" s="27">
        <v>57.8</v>
      </c>
      <c r="H151" s="27">
        <v>13</v>
      </c>
      <c r="I151" s="29" t="s">
        <v>169</v>
      </c>
      <c r="J151" s="27" t="s">
        <v>21</v>
      </c>
      <c r="K151" s="27">
        <v>1.35</v>
      </c>
      <c r="L151" s="27">
        <v>2</v>
      </c>
      <c r="M151" s="27">
        <f t="shared" si="2"/>
        <v>2.7</v>
      </c>
      <c r="N151" s="27"/>
      <c r="O151" s="27"/>
      <c r="P151" s="34">
        <v>2.16</v>
      </c>
      <c r="Q151" s="40">
        <v>13.476</v>
      </c>
      <c r="R151" s="24">
        <v>34.929792</v>
      </c>
      <c r="S151" s="39" t="s">
        <v>171</v>
      </c>
    </row>
    <row r="152" s="22" customFormat="1" ht="30" customHeight="1" spans="1:19">
      <c r="A152" s="27">
        <v>150</v>
      </c>
      <c r="B152" s="27" t="s">
        <v>174</v>
      </c>
      <c r="C152" s="27" t="s">
        <v>39</v>
      </c>
      <c r="D152" s="27"/>
      <c r="E152" s="27"/>
      <c r="F152" s="27" t="s">
        <v>175</v>
      </c>
      <c r="G152" s="27">
        <v>57.8</v>
      </c>
      <c r="H152" s="27">
        <v>13</v>
      </c>
      <c r="I152" s="29" t="s">
        <v>169</v>
      </c>
      <c r="J152" s="27" t="s">
        <v>21</v>
      </c>
      <c r="K152" s="27">
        <v>1</v>
      </c>
      <c r="L152" s="27">
        <f>M149+M151</f>
        <v>7.3</v>
      </c>
      <c r="M152" s="27">
        <f t="shared" si="2"/>
        <v>7.3</v>
      </c>
      <c r="N152" s="27"/>
      <c r="O152" s="27"/>
      <c r="P152" s="34"/>
      <c r="Q152" s="40">
        <v>4.217</v>
      </c>
      <c r="R152" s="24">
        <v>36.94092</v>
      </c>
      <c r="S152" s="39" t="s">
        <v>171</v>
      </c>
    </row>
    <row r="153" s="22" customFormat="1" ht="30" customHeight="1" spans="1:19">
      <c r="A153" s="27">
        <v>151</v>
      </c>
      <c r="B153" s="27" t="s">
        <v>174</v>
      </c>
      <c r="C153" s="27" t="s">
        <v>42</v>
      </c>
      <c r="D153" s="27"/>
      <c r="E153" s="27"/>
      <c r="F153" s="27" t="s">
        <v>176</v>
      </c>
      <c r="G153" s="27">
        <v>57.8</v>
      </c>
      <c r="H153" s="27">
        <v>13</v>
      </c>
      <c r="I153" s="29" t="s">
        <v>169</v>
      </c>
      <c r="J153" s="27" t="s">
        <v>21</v>
      </c>
      <c r="K153" s="27">
        <v>2</v>
      </c>
      <c r="L153" s="27">
        <f>L152</f>
        <v>7.3</v>
      </c>
      <c r="M153" s="27">
        <f t="shared" si="2"/>
        <v>14.6</v>
      </c>
      <c r="N153" s="27"/>
      <c r="O153" s="27"/>
      <c r="P153" s="34"/>
      <c r="Q153" s="40">
        <v>0.942</v>
      </c>
      <c r="R153" s="24">
        <v>16.50384</v>
      </c>
      <c r="S153" s="39" t="s">
        <v>171</v>
      </c>
    </row>
    <row r="154" s="22" customFormat="1" ht="30" customHeight="1" spans="1:19">
      <c r="A154" s="27">
        <v>152</v>
      </c>
      <c r="B154" s="27" t="s">
        <v>174</v>
      </c>
      <c r="C154" s="27" t="s">
        <v>34</v>
      </c>
      <c r="D154" s="27"/>
      <c r="E154" s="27"/>
      <c r="F154" s="27" t="s">
        <v>181</v>
      </c>
      <c r="G154" s="27">
        <v>57.8</v>
      </c>
      <c r="H154" s="27">
        <v>13</v>
      </c>
      <c r="I154" s="29" t="s">
        <v>169</v>
      </c>
      <c r="J154" s="27" t="s">
        <v>21</v>
      </c>
      <c r="K154" s="27">
        <v>1.25</v>
      </c>
      <c r="L154" s="27">
        <f>L152</f>
        <v>7.3</v>
      </c>
      <c r="M154" s="27">
        <f t="shared" si="2"/>
        <v>9.125</v>
      </c>
      <c r="N154" s="27"/>
      <c r="O154" s="27"/>
      <c r="P154" s="34"/>
      <c r="Q154" s="40">
        <v>3.77</v>
      </c>
      <c r="R154" s="24">
        <v>41.2815</v>
      </c>
      <c r="S154" s="39" t="s">
        <v>171</v>
      </c>
    </row>
    <row r="155" s="22" customFormat="1" ht="30" customHeight="1" spans="1:19">
      <c r="A155" s="27">
        <v>153</v>
      </c>
      <c r="B155" s="28" t="s">
        <v>48</v>
      </c>
      <c r="C155" s="28" t="s">
        <v>51</v>
      </c>
      <c r="D155" s="28"/>
      <c r="E155" s="28" t="s">
        <v>52</v>
      </c>
      <c r="F155" s="28" t="s">
        <v>52</v>
      </c>
      <c r="G155" s="27">
        <v>57.8</v>
      </c>
      <c r="H155" s="27">
        <v>13</v>
      </c>
      <c r="I155" s="29" t="s">
        <v>169</v>
      </c>
      <c r="J155" s="28" t="s">
        <v>21</v>
      </c>
      <c r="K155" s="29">
        <v>1.815</v>
      </c>
      <c r="L155" s="28">
        <f>G159-G158+1</f>
        <v>4.8</v>
      </c>
      <c r="M155" s="27">
        <f t="shared" si="2"/>
        <v>8.71200000000001</v>
      </c>
      <c r="N155" s="28">
        <v>4400</v>
      </c>
      <c r="O155" s="28" t="s">
        <v>178</v>
      </c>
      <c r="P155" s="35">
        <v>41.8176000000001</v>
      </c>
      <c r="Q155" s="41">
        <v>2.47</v>
      </c>
      <c r="R155" s="24">
        <v>25.822368</v>
      </c>
      <c r="S155" s="39" t="s">
        <v>171</v>
      </c>
    </row>
    <row r="156" s="22" customFormat="1" ht="30" customHeight="1" spans="1:19">
      <c r="A156" s="27">
        <v>154</v>
      </c>
      <c r="B156" s="28" t="s">
        <v>48</v>
      </c>
      <c r="C156" s="28" t="s">
        <v>18</v>
      </c>
      <c r="D156" s="30"/>
      <c r="E156" s="30" t="s">
        <v>179</v>
      </c>
      <c r="F156" s="30" t="s">
        <v>179</v>
      </c>
      <c r="G156" s="27">
        <v>57.8</v>
      </c>
      <c r="H156" s="27">
        <v>13</v>
      </c>
      <c r="I156" s="29" t="s">
        <v>169</v>
      </c>
      <c r="J156" s="28" t="s">
        <v>21</v>
      </c>
      <c r="K156" s="29">
        <v>2</v>
      </c>
      <c r="L156" s="28">
        <f>G159-G158+1</f>
        <v>4.8</v>
      </c>
      <c r="M156" s="27">
        <f t="shared" si="2"/>
        <v>9.60000000000001</v>
      </c>
      <c r="N156" s="28">
        <v>4400</v>
      </c>
      <c r="O156" s="28" t="s">
        <v>178</v>
      </c>
      <c r="P156" s="35">
        <v>46.0800000000001</v>
      </c>
      <c r="Q156" s="41">
        <v>9.03</v>
      </c>
      <c r="R156" s="24">
        <v>104.0256</v>
      </c>
      <c r="S156" s="39" t="s">
        <v>171</v>
      </c>
    </row>
    <row r="157" s="22" customFormat="1" ht="30" customHeight="1" spans="1:19">
      <c r="A157" s="27">
        <v>155</v>
      </c>
      <c r="B157" s="28" t="s">
        <v>48</v>
      </c>
      <c r="C157" s="28" t="s">
        <v>42</v>
      </c>
      <c r="D157" s="28"/>
      <c r="E157" s="28" t="s">
        <v>180</v>
      </c>
      <c r="F157" s="28" t="s">
        <v>180</v>
      </c>
      <c r="G157" s="27">
        <v>57.8</v>
      </c>
      <c r="H157" s="27">
        <v>13</v>
      </c>
      <c r="I157" s="29" t="s">
        <v>169</v>
      </c>
      <c r="J157" s="28" t="s">
        <v>21</v>
      </c>
      <c r="K157" s="29">
        <v>3.67</v>
      </c>
      <c r="L157" s="28">
        <f>G159-G158+1</f>
        <v>4.8</v>
      </c>
      <c r="M157" s="27">
        <f t="shared" si="2"/>
        <v>17.616</v>
      </c>
      <c r="N157" s="28">
        <v>4400</v>
      </c>
      <c r="O157" s="28" t="s">
        <v>178</v>
      </c>
      <c r="P157" s="35">
        <v>84.5568000000001</v>
      </c>
      <c r="Q157" s="41">
        <v>1.57</v>
      </c>
      <c r="R157" s="24">
        <v>33.188544</v>
      </c>
      <c r="S157" s="39" t="s">
        <v>171</v>
      </c>
    </row>
    <row r="158" s="22" customFormat="1" ht="30" customHeight="1" spans="1:19">
      <c r="A158" s="27">
        <v>156</v>
      </c>
      <c r="B158" s="28" t="s">
        <v>48</v>
      </c>
      <c r="C158" s="28" t="s">
        <v>42</v>
      </c>
      <c r="D158" s="28"/>
      <c r="E158" s="28" t="s">
        <v>176</v>
      </c>
      <c r="F158" s="28" t="s">
        <v>176</v>
      </c>
      <c r="G158" s="27">
        <v>57.8</v>
      </c>
      <c r="H158" s="27">
        <v>13</v>
      </c>
      <c r="I158" s="29" t="s">
        <v>169</v>
      </c>
      <c r="J158" s="28" t="s">
        <v>21</v>
      </c>
      <c r="K158" s="29">
        <v>5</v>
      </c>
      <c r="L158" s="28">
        <f>G159-G158+1</f>
        <v>4.8</v>
      </c>
      <c r="M158" s="27">
        <f t="shared" si="2"/>
        <v>24</v>
      </c>
      <c r="N158" s="28">
        <v>4400</v>
      </c>
      <c r="O158" s="28" t="s">
        <v>178</v>
      </c>
      <c r="P158" s="35">
        <v>115.2</v>
      </c>
      <c r="Q158" s="41">
        <v>0.942</v>
      </c>
      <c r="R158" s="24">
        <v>27.1296</v>
      </c>
      <c r="S158" s="39" t="s">
        <v>171</v>
      </c>
    </row>
    <row r="159" ht="63" customHeight="1" spans="1:19">
      <c r="A159" s="27">
        <v>157</v>
      </c>
      <c r="B159" s="27" t="s">
        <v>164</v>
      </c>
      <c r="C159" s="27" t="s">
        <v>165</v>
      </c>
      <c r="D159" s="27"/>
      <c r="E159" s="27"/>
      <c r="F159" s="27" t="s">
        <v>166</v>
      </c>
      <c r="G159" s="27">
        <v>61.6</v>
      </c>
      <c r="H159" s="27">
        <v>14</v>
      </c>
      <c r="I159" s="33" t="s">
        <v>89</v>
      </c>
      <c r="J159" s="27" t="s">
        <v>21</v>
      </c>
      <c r="K159" s="27">
        <f>K163+0.25</f>
        <v>1.6</v>
      </c>
      <c r="L159" s="27">
        <f>L161/2</f>
        <v>6.8</v>
      </c>
      <c r="M159" s="27">
        <f t="shared" si="2"/>
        <v>10.88</v>
      </c>
      <c r="N159" s="27"/>
      <c r="O159" s="27"/>
      <c r="P159" s="34">
        <v>8.704</v>
      </c>
      <c r="Q159" s="40">
        <v>13.4</v>
      </c>
      <c r="R159" s="24">
        <v>139.96032</v>
      </c>
      <c r="S159" s="39" t="s">
        <v>167</v>
      </c>
    </row>
    <row r="160" s="22" customFormat="1" ht="30" customHeight="1" spans="1:19">
      <c r="A160" s="27">
        <v>158</v>
      </c>
      <c r="B160" s="27" t="s">
        <v>168</v>
      </c>
      <c r="C160" s="27" t="s">
        <v>30</v>
      </c>
      <c r="D160" s="27"/>
      <c r="E160" s="27"/>
      <c r="F160" s="27" t="s">
        <v>115</v>
      </c>
      <c r="G160" s="27">
        <v>61.6</v>
      </c>
      <c r="H160" s="27">
        <v>14</v>
      </c>
      <c r="I160" s="29" t="s">
        <v>169</v>
      </c>
      <c r="J160" s="27" t="s">
        <v>170</v>
      </c>
      <c r="K160" s="27">
        <v>1</v>
      </c>
      <c r="L160" s="27">
        <f>(L161+L162)/2*K163</f>
        <v>16.065</v>
      </c>
      <c r="M160" s="27">
        <f t="shared" si="2"/>
        <v>16.065</v>
      </c>
      <c r="N160" s="27"/>
      <c r="O160" s="27"/>
      <c r="P160" s="34"/>
      <c r="Q160" s="40">
        <v>48.4</v>
      </c>
      <c r="R160" s="24">
        <v>933.0552</v>
      </c>
      <c r="S160" s="39" t="s">
        <v>171</v>
      </c>
    </row>
    <row r="161" ht="63" customHeight="1" spans="1:19">
      <c r="A161" s="27">
        <v>159</v>
      </c>
      <c r="B161" s="27" t="s">
        <v>24</v>
      </c>
      <c r="C161" s="27" t="s">
        <v>18</v>
      </c>
      <c r="D161" s="27"/>
      <c r="E161" s="27"/>
      <c r="F161" s="27" t="s">
        <v>172</v>
      </c>
      <c r="G161" s="27">
        <v>61.6</v>
      </c>
      <c r="H161" s="27">
        <v>14</v>
      </c>
      <c r="I161" s="29" t="s">
        <v>169</v>
      </c>
      <c r="J161" s="27" t="s">
        <v>21</v>
      </c>
      <c r="K161" s="27">
        <v>1</v>
      </c>
      <c r="L161" s="27">
        <v>13.6</v>
      </c>
      <c r="M161" s="27">
        <f t="shared" si="2"/>
        <v>13.6</v>
      </c>
      <c r="N161" s="27"/>
      <c r="O161" s="27"/>
      <c r="P161" s="34">
        <v>10.88</v>
      </c>
      <c r="Q161" s="40">
        <v>13.476</v>
      </c>
      <c r="R161" s="24">
        <v>175.942656</v>
      </c>
      <c r="S161" s="39" t="s">
        <v>171</v>
      </c>
    </row>
    <row r="162" ht="63" customHeight="1" spans="1:19">
      <c r="A162" s="27">
        <v>160</v>
      </c>
      <c r="B162" s="27" t="s">
        <v>17</v>
      </c>
      <c r="C162" s="27" t="s">
        <v>27</v>
      </c>
      <c r="D162" s="27"/>
      <c r="E162" s="27"/>
      <c r="F162" s="27" t="s">
        <v>173</v>
      </c>
      <c r="G162" s="27">
        <v>61.6</v>
      </c>
      <c r="H162" s="27">
        <v>14</v>
      </c>
      <c r="I162" s="33" t="s">
        <v>89</v>
      </c>
      <c r="J162" s="27" t="s">
        <v>21</v>
      </c>
      <c r="K162" s="27">
        <v>1</v>
      </c>
      <c r="L162" s="27">
        <v>10.2</v>
      </c>
      <c r="M162" s="27">
        <f t="shared" si="2"/>
        <v>10.2</v>
      </c>
      <c r="N162" s="27"/>
      <c r="O162" s="27"/>
      <c r="P162" s="34">
        <v>8.16</v>
      </c>
      <c r="Q162" s="40">
        <v>12.318</v>
      </c>
      <c r="R162" s="24">
        <v>120.617856</v>
      </c>
      <c r="S162" s="39" t="s">
        <v>167</v>
      </c>
    </row>
    <row r="163" ht="63" customHeight="1" spans="1:19">
      <c r="A163" s="27">
        <v>161</v>
      </c>
      <c r="B163" s="27" t="s">
        <v>25</v>
      </c>
      <c r="C163" s="27" t="s">
        <v>18</v>
      </c>
      <c r="D163" s="27"/>
      <c r="E163" s="27"/>
      <c r="F163" s="27" t="s">
        <v>172</v>
      </c>
      <c r="G163" s="27">
        <v>61.6</v>
      </c>
      <c r="H163" s="27">
        <v>14</v>
      </c>
      <c r="I163" s="29" t="s">
        <v>169</v>
      </c>
      <c r="J163" s="27" t="s">
        <v>21</v>
      </c>
      <c r="K163" s="27">
        <v>1.35</v>
      </c>
      <c r="L163" s="27">
        <v>2</v>
      </c>
      <c r="M163" s="27">
        <f t="shared" si="2"/>
        <v>2.7</v>
      </c>
      <c r="N163" s="27"/>
      <c r="O163" s="27"/>
      <c r="P163" s="34">
        <v>2.16</v>
      </c>
      <c r="Q163" s="40">
        <v>13.476</v>
      </c>
      <c r="R163" s="24">
        <v>34.929792</v>
      </c>
      <c r="S163" s="39" t="s">
        <v>171</v>
      </c>
    </row>
    <row r="164" s="22" customFormat="1" ht="30" customHeight="1" spans="1:19">
      <c r="A164" s="27">
        <v>162</v>
      </c>
      <c r="B164" s="27" t="s">
        <v>174</v>
      </c>
      <c r="C164" s="27" t="s">
        <v>39</v>
      </c>
      <c r="D164" s="27"/>
      <c r="E164" s="27"/>
      <c r="F164" s="27" t="s">
        <v>175</v>
      </c>
      <c r="G164" s="27">
        <v>61.6</v>
      </c>
      <c r="H164" s="27">
        <v>14</v>
      </c>
      <c r="I164" s="29" t="s">
        <v>169</v>
      </c>
      <c r="J164" s="27" t="s">
        <v>21</v>
      </c>
      <c r="K164" s="27">
        <v>1</v>
      </c>
      <c r="L164" s="27">
        <f>M161+M163</f>
        <v>16.3</v>
      </c>
      <c r="M164" s="27">
        <f t="shared" si="2"/>
        <v>16.3</v>
      </c>
      <c r="N164" s="27"/>
      <c r="O164" s="27"/>
      <c r="P164" s="34"/>
      <c r="Q164" s="40">
        <v>4.217</v>
      </c>
      <c r="R164" s="24">
        <v>82.48452</v>
      </c>
      <c r="S164" s="39" t="s">
        <v>171</v>
      </c>
    </row>
    <row r="165" s="22" customFormat="1" ht="30" customHeight="1" spans="1:19">
      <c r="A165" s="27">
        <v>163</v>
      </c>
      <c r="B165" s="27" t="s">
        <v>174</v>
      </c>
      <c r="C165" s="27" t="s">
        <v>42</v>
      </c>
      <c r="D165" s="27"/>
      <c r="E165" s="27"/>
      <c r="F165" s="27" t="s">
        <v>176</v>
      </c>
      <c r="G165" s="27">
        <v>61.6</v>
      </c>
      <c r="H165" s="27">
        <v>14</v>
      </c>
      <c r="I165" s="29" t="s">
        <v>169</v>
      </c>
      <c r="J165" s="27" t="s">
        <v>21</v>
      </c>
      <c r="K165" s="27">
        <v>2</v>
      </c>
      <c r="L165" s="27">
        <f>L164</f>
        <v>16.3</v>
      </c>
      <c r="M165" s="27">
        <f t="shared" si="2"/>
        <v>32.6</v>
      </c>
      <c r="N165" s="27"/>
      <c r="O165" s="27"/>
      <c r="P165" s="34"/>
      <c r="Q165" s="40">
        <v>0.942</v>
      </c>
      <c r="R165" s="24">
        <v>36.85104</v>
      </c>
      <c r="S165" s="39" t="s">
        <v>171</v>
      </c>
    </row>
    <row r="166" s="22" customFormat="1" ht="30" customHeight="1" spans="1:19">
      <c r="A166" s="27">
        <v>164</v>
      </c>
      <c r="B166" s="27" t="s">
        <v>174</v>
      </c>
      <c r="C166" s="27" t="s">
        <v>34</v>
      </c>
      <c r="D166" s="27"/>
      <c r="E166" s="27"/>
      <c r="F166" s="27" t="s">
        <v>181</v>
      </c>
      <c r="G166" s="27">
        <v>61.6</v>
      </c>
      <c r="H166" s="27">
        <v>14</v>
      </c>
      <c r="I166" s="29" t="s">
        <v>169</v>
      </c>
      <c r="J166" s="27" t="s">
        <v>21</v>
      </c>
      <c r="K166" s="27">
        <v>1.25</v>
      </c>
      <c r="L166" s="27">
        <f>L164</f>
        <v>16.3</v>
      </c>
      <c r="M166" s="27">
        <f t="shared" si="2"/>
        <v>20.375</v>
      </c>
      <c r="N166" s="27"/>
      <c r="O166" s="27"/>
      <c r="P166" s="34"/>
      <c r="Q166" s="40">
        <v>3.77</v>
      </c>
      <c r="R166" s="24">
        <v>92.1765</v>
      </c>
      <c r="S166" s="39" t="s">
        <v>171</v>
      </c>
    </row>
    <row r="167" s="22" customFormat="1" ht="30" customHeight="1" spans="1:19">
      <c r="A167" s="27">
        <v>165</v>
      </c>
      <c r="B167" s="28" t="s">
        <v>48</v>
      </c>
      <c r="C167" s="28" t="s">
        <v>51</v>
      </c>
      <c r="D167" s="28"/>
      <c r="E167" s="28" t="s">
        <v>52</v>
      </c>
      <c r="F167" s="28" t="s">
        <v>52</v>
      </c>
      <c r="G167" s="27">
        <v>61.6</v>
      </c>
      <c r="H167" s="27">
        <v>14</v>
      </c>
      <c r="I167" s="29" t="s">
        <v>169</v>
      </c>
      <c r="J167" s="28" t="s">
        <v>21</v>
      </c>
      <c r="K167" s="29">
        <v>1.815</v>
      </c>
      <c r="L167" s="28">
        <f>G171-G170+1</f>
        <v>5.2</v>
      </c>
      <c r="M167" s="27">
        <f t="shared" si="2"/>
        <v>9.43799999999999</v>
      </c>
      <c r="N167" s="28">
        <v>4400</v>
      </c>
      <c r="O167" s="28" t="s">
        <v>178</v>
      </c>
      <c r="P167" s="35">
        <v>49.0775999999999</v>
      </c>
      <c r="Q167" s="41">
        <v>2.47</v>
      </c>
      <c r="R167" s="24">
        <v>27.974232</v>
      </c>
      <c r="S167" s="39" t="s">
        <v>171</v>
      </c>
    </row>
    <row r="168" s="22" customFormat="1" ht="30" customHeight="1" spans="1:19">
      <c r="A168" s="27">
        <v>166</v>
      </c>
      <c r="B168" s="28" t="s">
        <v>48</v>
      </c>
      <c r="C168" s="28" t="s">
        <v>18</v>
      </c>
      <c r="D168" s="30"/>
      <c r="E168" s="30" t="s">
        <v>179</v>
      </c>
      <c r="F168" s="30" t="s">
        <v>179</v>
      </c>
      <c r="G168" s="27">
        <v>61.6</v>
      </c>
      <c r="H168" s="27">
        <v>14</v>
      </c>
      <c r="I168" s="29" t="s">
        <v>169</v>
      </c>
      <c r="J168" s="28" t="s">
        <v>21</v>
      </c>
      <c r="K168" s="29">
        <v>2</v>
      </c>
      <c r="L168" s="28">
        <f>G171-G170+1</f>
        <v>5.2</v>
      </c>
      <c r="M168" s="27">
        <f t="shared" si="2"/>
        <v>10.4</v>
      </c>
      <c r="N168" s="28">
        <v>4400</v>
      </c>
      <c r="O168" s="28" t="s">
        <v>178</v>
      </c>
      <c r="P168" s="35">
        <v>54.0799999999999</v>
      </c>
      <c r="Q168" s="41">
        <v>9.03</v>
      </c>
      <c r="R168" s="24">
        <v>112.6944</v>
      </c>
      <c r="S168" s="39" t="s">
        <v>171</v>
      </c>
    </row>
    <row r="169" s="22" customFormat="1" ht="30" customHeight="1" spans="1:19">
      <c r="A169" s="27">
        <v>167</v>
      </c>
      <c r="B169" s="28" t="s">
        <v>48</v>
      </c>
      <c r="C169" s="28" t="s">
        <v>42</v>
      </c>
      <c r="D169" s="28"/>
      <c r="E169" s="28" t="s">
        <v>180</v>
      </c>
      <c r="F169" s="28" t="s">
        <v>180</v>
      </c>
      <c r="G169" s="27">
        <v>61.6</v>
      </c>
      <c r="H169" s="27">
        <v>14</v>
      </c>
      <c r="I169" s="29" t="s">
        <v>169</v>
      </c>
      <c r="J169" s="28" t="s">
        <v>21</v>
      </c>
      <c r="K169" s="29">
        <v>3.67</v>
      </c>
      <c r="L169" s="28">
        <f>G171-G170+1</f>
        <v>5.2</v>
      </c>
      <c r="M169" s="27">
        <f t="shared" si="2"/>
        <v>19.084</v>
      </c>
      <c r="N169" s="28">
        <v>4400</v>
      </c>
      <c r="O169" s="28" t="s">
        <v>178</v>
      </c>
      <c r="P169" s="35">
        <v>99.2367999999998</v>
      </c>
      <c r="Q169" s="41">
        <v>1.57</v>
      </c>
      <c r="R169" s="24">
        <v>35.954256</v>
      </c>
      <c r="S169" s="39" t="s">
        <v>171</v>
      </c>
    </row>
    <row r="170" s="22" customFormat="1" ht="30" customHeight="1" spans="1:19">
      <c r="A170" s="27">
        <v>168</v>
      </c>
      <c r="B170" s="28" t="s">
        <v>48</v>
      </c>
      <c r="C170" s="28" t="s">
        <v>42</v>
      </c>
      <c r="D170" s="28"/>
      <c r="E170" s="28" t="s">
        <v>176</v>
      </c>
      <c r="F170" s="28" t="s">
        <v>176</v>
      </c>
      <c r="G170" s="27">
        <v>61.6</v>
      </c>
      <c r="H170" s="27">
        <v>14</v>
      </c>
      <c r="I170" s="29" t="s">
        <v>169</v>
      </c>
      <c r="J170" s="28" t="s">
        <v>21</v>
      </c>
      <c r="K170" s="29">
        <v>5</v>
      </c>
      <c r="L170" s="28">
        <f>G171-G170+1</f>
        <v>5.2</v>
      </c>
      <c r="M170" s="27">
        <f t="shared" si="2"/>
        <v>26</v>
      </c>
      <c r="N170" s="28">
        <v>4400</v>
      </c>
      <c r="O170" s="28" t="s">
        <v>178</v>
      </c>
      <c r="P170" s="35">
        <v>135.2</v>
      </c>
      <c r="Q170" s="41">
        <v>0.942</v>
      </c>
      <c r="R170" s="24">
        <v>29.3904</v>
      </c>
      <c r="S170" s="39" t="s">
        <v>171</v>
      </c>
    </row>
    <row r="171" ht="63" customHeight="1" spans="1:19">
      <c r="A171" s="27">
        <v>169</v>
      </c>
      <c r="B171" s="27" t="s">
        <v>164</v>
      </c>
      <c r="C171" s="27" t="s">
        <v>165</v>
      </c>
      <c r="D171" s="27"/>
      <c r="E171" s="27"/>
      <c r="F171" s="27" t="s">
        <v>166</v>
      </c>
      <c r="G171" s="27">
        <v>65.8</v>
      </c>
      <c r="H171" s="27">
        <v>15</v>
      </c>
      <c r="I171" s="33" t="s">
        <v>89</v>
      </c>
      <c r="J171" s="27" t="s">
        <v>21</v>
      </c>
      <c r="K171" s="27">
        <f>K175+0.25</f>
        <v>1.6</v>
      </c>
      <c r="L171" s="27">
        <f>L173/2</f>
        <v>2.4</v>
      </c>
      <c r="M171" s="27">
        <f t="shared" si="2"/>
        <v>3.84</v>
      </c>
      <c r="N171" s="27"/>
      <c r="O171" s="27"/>
      <c r="P171" s="34">
        <v>3.072</v>
      </c>
      <c r="Q171" s="40">
        <v>13.4</v>
      </c>
      <c r="R171" s="24">
        <v>49.39776</v>
      </c>
      <c r="S171" s="39" t="s">
        <v>167</v>
      </c>
    </row>
    <row r="172" s="22" customFormat="1" ht="30" customHeight="1" spans="1:19">
      <c r="A172" s="27">
        <v>170</v>
      </c>
      <c r="B172" s="27" t="s">
        <v>168</v>
      </c>
      <c r="C172" s="27" t="s">
        <v>30</v>
      </c>
      <c r="D172" s="27"/>
      <c r="E172" s="27"/>
      <c r="F172" s="27" t="s">
        <v>115</v>
      </c>
      <c r="G172" s="27">
        <v>65.8</v>
      </c>
      <c r="H172" s="27">
        <v>15</v>
      </c>
      <c r="I172" s="29" t="s">
        <v>169</v>
      </c>
      <c r="J172" s="27" t="s">
        <v>170</v>
      </c>
      <c r="K172" s="27">
        <v>1</v>
      </c>
      <c r="L172" s="27">
        <f>(L173+L174)/2*K175</f>
        <v>5.697</v>
      </c>
      <c r="M172" s="27">
        <f t="shared" si="2"/>
        <v>5.697</v>
      </c>
      <c r="N172" s="27"/>
      <c r="O172" s="27"/>
      <c r="P172" s="34"/>
      <c r="Q172" s="40">
        <v>48.4</v>
      </c>
      <c r="R172" s="24">
        <v>330.88176</v>
      </c>
      <c r="S172" s="39" t="s">
        <v>171</v>
      </c>
    </row>
    <row r="173" ht="63" customHeight="1" spans="1:19">
      <c r="A173" s="27">
        <v>171</v>
      </c>
      <c r="B173" s="27" t="s">
        <v>24</v>
      </c>
      <c r="C173" s="27" t="s">
        <v>18</v>
      </c>
      <c r="D173" s="27"/>
      <c r="E173" s="27"/>
      <c r="F173" s="27" t="s">
        <v>172</v>
      </c>
      <c r="G173" s="27">
        <v>65.8</v>
      </c>
      <c r="H173" s="27">
        <v>15</v>
      </c>
      <c r="I173" s="29" t="s">
        <v>169</v>
      </c>
      <c r="J173" s="27" t="s">
        <v>21</v>
      </c>
      <c r="K173" s="27">
        <v>1</v>
      </c>
      <c r="L173" s="27">
        <v>4.8</v>
      </c>
      <c r="M173" s="27">
        <f t="shared" si="2"/>
        <v>4.8</v>
      </c>
      <c r="N173" s="27"/>
      <c r="O173" s="27"/>
      <c r="P173" s="34">
        <v>3.84</v>
      </c>
      <c r="Q173" s="40">
        <v>13.476</v>
      </c>
      <c r="R173" s="24">
        <v>62.097408</v>
      </c>
      <c r="S173" s="39" t="s">
        <v>171</v>
      </c>
    </row>
    <row r="174" ht="63" customHeight="1" spans="1:19">
      <c r="A174" s="27">
        <v>172</v>
      </c>
      <c r="B174" s="27" t="s">
        <v>17</v>
      </c>
      <c r="C174" s="27" t="s">
        <v>27</v>
      </c>
      <c r="D174" s="27"/>
      <c r="E174" s="27"/>
      <c r="F174" s="27" t="s">
        <v>173</v>
      </c>
      <c r="G174" s="27">
        <v>65.8</v>
      </c>
      <c r="H174" s="27">
        <v>15</v>
      </c>
      <c r="I174" s="33" t="s">
        <v>89</v>
      </c>
      <c r="J174" s="27" t="s">
        <v>21</v>
      </c>
      <c r="K174" s="27">
        <v>1</v>
      </c>
      <c r="L174" s="27">
        <v>3.64</v>
      </c>
      <c r="M174" s="27">
        <f t="shared" si="2"/>
        <v>3.64</v>
      </c>
      <c r="N174" s="27"/>
      <c r="O174" s="27"/>
      <c r="P174" s="34">
        <v>2.912</v>
      </c>
      <c r="Q174" s="40">
        <v>12.318</v>
      </c>
      <c r="R174" s="24">
        <v>43.0440192</v>
      </c>
      <c r="S174" s="39" t="s">
        <v>167</v>
      </c>
    </row>
    <row r="175" ht="63" customHeight="1" spans="1:19">
      <c r="A175" s="27">
        <v>173</v>
      </c>
      <c r="B175" s="27" t="s">
        <v>25</v>
      </c>
      <c r="C175" s="27" t="s">
        <v>18</v>
      </c>
      <c r="D175" s="27"/>
      <c r="E175" s="27"/>
      <c r="F175" s="27" t="s">
        <v>172</v>
      </c>
      <c r="G175" s="27">
        <v>65.8</v>
      </c>
      <c r="H175" s="27">
        <v>15</v>
      </c>
      <c r="I175" s="29" t="s">
        <v>169</v>
      </c>
      <c r="J175" s="27" t="s">
        <v>21</v>
      </c>
      <c r="K175" s="27">
        <v>1.35</v>
      </c>
      <c r="L175" s="27">
        <v>2</v>
      </c>
      <c r="M175" s="27">
        <f t="shared" si="2"/>
        <v>2.7</v>
      </c>
      <c r="N175" s="27"/>
      <c r="O175" s="27"/>
      <c r="P175" s="34">
        <v>2.16</v>
      </c>
      <c r="Q175" s="40">
        <v>13.476</v>
      </c>
      <c r="R175" s="24">
        <v>34.929792</v>
      </c>
      <c r="S175" s="39" t="s">
        <v>171</v>
      </c>
    </row>
    <row r="176" s="22" customFormat="1" ht="30" customHeight="1" spans="1:19">
      <c r="A176" s="27">
        <v>174</v>
      </c>
      <c r="B176" s="27" t="s">
        <v>174</v>
      </c>
      <c r="C176" s="27" t="s">
        <v>39</v>
      </c>
      <c r="D176" s="27"/>
      <c r="E176" s="27"/>
      <c r="F176" s="27" t="s">
        <v>175</v>
      </c>
      <c r="G176" s="27">
        <v>65.8</v>
      </c>
      <c r="H176" s="27">
        <v>15</v>
      </c>
      <c r="I176" s="29" t="s">
        <v>169</v>
      </c>
      <c r="J176" s="27" t="s">
        <v>21</v>
      </c>
      <c r="K176" s="27">
        <v>1</v>
      </c>
      <c r="L176" s="27">
        <f>M173+M175</f>
        <v>7.5</v>
      </c>
      <c r="M176" s="27">
        <f t="shared" si="2"/>
        <v>7.5</v>
      </c>
      <c r="N176" s="27"/>
      <c r="O176" s="27"/>
      <c r="P176" s="34"/>
      <c r="Q176" s="40">
        <v>4.217</v>
      </c>
      <c r="R176" s="24">
        <v>37.953</v>
      </c>
      <c r="S176" s="39" t="s">
        <v>171</v>
      </c>
    </row>
    <row r="177" s="22" customFormat="1" ht="30" customHeight="1" spans="1:19">
      <c r="A177" s="27">
        <v>175</v>
      </c>
      <c r="B177" s="27" t="s">
        <v>174</v>
      </c>
      <c r="C177" s="27" t="s">
        <v>42</v>
      </c>
      <c r="D177" s="27"/>
      <c r="E177" s="27"/>
      <c r="F177" s="27" t="s">
        <v>176</v>
      </c>
      <c r="G177" s="27">
        <v>65.8</v>
      </c>
      <c r="H177" s="27">
        <v>15</v>
      </c>
      <c r="I177" s="29" t="s">
        <v>169</v>
      </c>
      <c r="J177" s="27" t="s">
        <v>21</v>
      </c>
      <c r="K177" s="27">
        <v>2</v>
      </c>
      <c r="L177" s="27">
        <f>L176</f>
        <v>7.5</v>
      </c>
      <c r="M177" s="27">
        <f t="shared" si="2"/>
        <v>15</v>
      </c>
      <c r="N177" s="27"/>
      <c r="O177" s="27"/>
      <c r="P177" s="34"/>
      <c r="Q177" s="40">
        <v>0.942</v>
      </c>
      <c r="R177" s="24">
        <v>16.956</v>
      </c>
      <c r="S177" s="39" t="s">
        <v>171</v>
      </c>
    </row>
    <row r="178" s="22" customFormat="1" ht="30" customHeight="1" spans="1:19">
      <c r="A178" s="27">
        <v>176</v>
      </c>
      <c r="B178" s="27" t="s">
        <v>174</v>
      </c>
      <c r="C178" s="27" t="s">
        <v>34</v>
      </c>
      <c r="D178" s="27"/>
      <c r="E178" s="27"/>
      <c r="F178" s="27" t="s">
        <v>181</v>
      </c>
      <c r="G178" s="27">
        <v>65.8</v>
      </c>
      <c r="H178" s="27">
        <v>15</v>
      </c>
      <c r="I178" s="29" t="s">
        <v>169</v>
      </c>
      <c r="J178" s="27" t="s">
        <v>21</v>
      </c>
      <c r="K178" s="27">
        <v>1.25</v>
      </c>
      <c r="L178" s="27">
        <f>L176</f>
        <v>7.5</v>
      </c>
      <c r="M178" s="27">
        <f t="shared" si="2"/>
        <v>9.375</v>
      </c>
      <c r="N178" s="27"/>
      <c r="O178" s="27"/>
      <c r="P178" s="34"/>
      <c r="Q178" s="40">
        <v>3.77</v>
      </c>
      <c r="R178" s="24">
        <v>42.4125</v>
      </c>
      <c r="S178" s="39" t="s">
        <v>171</v>
      </c>
    </row>
    <row r="179" s="22" customFormat="1" ht="30" customHeight="1" spans="1:19">
      <c r="A179" s="27">
        <v>177</v>
      </c>
      <c r="B179" s="28" t="s">
        <v>48</v>
      </c>
      <c r="C179" s="28" t="s">
        <v>51</v>
      </c>
      <c r="D179" s="28"/>
      <c r="E179" s="28" t="s">
        <v>52</v>
      </c>
      <c r="F179" s="28" t="s">
        <v>52</v>
      </c>
      <c r="G179" s="27">
        <v>65.8</v>
      </c>
      <c r="H179" s="27">
        <v>15</v>
      </c>
      <c r="I179" s="29" t="s">
        <v>169</v>
      </c>
      <c r="J179" s="28" t="s">
        <v>21</v>
      </c>
      <c r="K179" s="29">
        <v>1.815</v>
      </c>
      <c r="L179" s="28">
        <f>G183-G182+1</f>
        <v>4.8</v>
      </c>
      <c r="M179" s="27">
        <f t="shared" si="2"/>
        <v>8.71199999999999</v>
      </c>
      <c r="N179" s="28">
        <v>4400</v>
      </c>
      <c r="O179" s="28" t="s">
        <v>178</v>
      </c>
      <c r="P179" s="35">
        <v>41.8175999999999</v>
      </c>
      <c r="Q179" s="41">
        <v>2.47</v>
      </c>
      <c r="R179" s="24">
        <v>25.822368</v>
      </c>
      <c r="S179" s="39" t="s">
        <v>171</v>
      </c>
    </row>
    <row r="180" s="22" customFormat="1" ht="30" customHeight="1" spans="1:19">
      <c r="A180" s="27">
        <v>178</v>
      </c>
      <c r="B180" s="28" t="s">
        <v>48</v>
      </c>
      <c r="C180" s="28" t="s">
        <v>18</v>
      </c>
      <c r="D180" s="30"/>
      <c r="E180" s="30" t="s">
        <v>179</v>
      </c>
      <c r="F180" s="30" t="s">
        <v>179</v>
      </c>
      <c r="G180" s="27">
        <v>65.8</v>
      </c>
      <c r="H180" s="27">
        <v>15</v>
      </c>
      <c r="I180" s="29" t="s">
        <v>169</v>
      </c>
      <c r="J180" s="28" t="s">
        <v>21</v>
      </c>
      <c r="K180" s="29">
        <v>2</v>
      </c>
      <c r="L180" s="28">
        <f>G183-G182+1</f>
        <v>4.8</v>
      </c>
      <c r="M180" s="27">
        <f t="shared" si="2"/>
        <v>9.59999999999999</v>
      </c>
      <c r="N180" s="28">
        <v>4400</v>
      </c>
      <c r="O180" s="28" t="s">
        <v>178</v>
      </c>
      <c r="P180" s="35">
        <v>46.0799999999999</v>
      </c>
      <c r="Q180" s="41">
        <v>9.03</v>
      </c>
      <c r="R180" s="24">
        <v>104.0256</v>
      </c>
      <c r="S180" s="39" t="s">
        <v>171</v>
      </c>
    </row>
    <row r="181" s="22" customFormat="1" ht="30" customHeight="1" spans="1:19">
      <c r="A181" s="27">
        <v>179</v>
      </c>
      <c r="B181" s="28" t="s">
        <v>48</v>
      </c>
      <c r="C181" s="28" t="s">
        <v>42</v>
      </c>
      <c r="D181" s="28"/>
      <c r="E181" s="28" t="s">
        <v>180</v>
      </c>
      <c r="F181" s="28" t="s">
        <v>180</v>
      </c>
      <c r="G181" s="27">
        <v>65.8</v>
      </c>
      <c r="H181" s="27">
        <v>15</v>
      </c>
      <c r="I181" s="29" t="s">
        <v>169</v>
      </c>
      <c r="J181" s="28" t="s">
        <v>21</v>
      </c>
      <c r="K181" s="29">
        <v>3.67</v>
      </c>
      <c r="L181" s="28">
        <f>G183-G182+1</f>
        <v>4.8</v>
      </c>
      <c r="M181" s="27">
        <f t="shared" si="2"/>
        <v>17.616</v>
      </c>
      <c r="N181" s="28">
        <v>4400</v>
      </c>
      <c r="O181" s="28" t="s">
        <v>178</v>
      </c>
      <c r="P181" s="35">
        <v>84.5567999999999</v>
      </c>
      <c r="Q181" s="41">
        <v>1.57</v>
      </c>
      <c r="R181" s="24">
        <v>33.188544</v>
      </c>
      <c r="S181" s="39" t="s">
        <v>171</v>
      </c>
    </row>
    <row r="182" s="22" customFormat="1" ht="30" customHeight="1" spans="1:19">
      <c r="A182" s="27">
        <v>180</v>
      </c>
      <c r="B182" s="28" t="s">
        <v>48</v>
      </c>
      <c r="C182" s="28" t="s">
        <v>42</v>
      </c>
      <c r="D182" s="28"/>
      <c r="E182" s="28" t="s">
        <v>176</v>
      </c>
      <c r="F182" s="28" t="s">
        <v>176</v>
      </c>
      <c r="G182" s="27">
        <v>65.8</v>
      </c>
      <c r="H182" s="27">
        <v>15</v>
      </c>
      <c r="I182" s="29" t="s">
        <v>169</v>
      </c>
      <c r="J182" s="28" t="s">
        <v>21</v>
      </c>
      <c r="K182" s="29">
        <v>5</v>
      </c>
      <c r="L182" s="28">
        <f>G183-G182+1</f>
        <v>4.8</v>
      </c>
      <c r="M182" s="27">
        <f t="shared" si="2"/>
        <v>24</v>
      </c>
      <c r="N182" s="28">
        <v>4400</v>
      </c>
      <c r="O182" s="28" t="s">
        <v>178</v>
      </c>
      <c r="P182" s="35">
        <v>115.2</v>
      </c>
      <c r="Q182" s="41">
        <v>0.942</v>
      </c>
      <c r="R182" s="24">
        <v>27.1296</v>
      </c>
      <c r="S182" s="39" t="s">
        <v>171</v>
      </c>
    </row>
    <row r="183" ht="63" customHeight="1" spans="1:19">
      <c r="A183" s="27">
        <v>181</v>
      </c>
      <c r="B183" s="27" t="s">
        <v>164</v>
      </c>
      <c r="C183" s="27" t="s">
        <v>165</v>
      </c>
      <c r="D183" s="27"/>
      <c r="E183" s="27"/>
      <c r="F183" s="27" t="s">
        <v>166</v>
      </c>
      <c r="G183" s="27">
        <v>69.6</v>
      </c>
      <c r="H183" s="27">
        <v>16</v>
      </c>
      <c r="I183" s="33" t="s">
        <v>89</v>
      </c>
      <c r="J183" s="27" t="s">
        <v>21</v>
      </c>
      <c r="K183" s="27">
        <f>K187+0.25</f>
        <v>1.6</v>
      </c>
      <c r="L183" s="27">
        <f>L185/2</f>
        <v>2.35</v>
      </c>
      <c r="M183" s="27">
        <f t="shared" si="2"/>
        <v>3.76</v>
      </c>
      <c r="N183" s="27"/>
      <c r="O183" s="27"/>
      <c r="P183" s="34">
        <v>3.008</v>
      </c>
      <c r="Q183" s="40">
        <v>13.4</v>
      </c>
      <c r="R183" s="24">
        <v>48.36864</v>
      </c>
      <c r="S183" s="39" t="s">
        <v>167</v>
      </c>
    </row>
    <row r="184" s="22" customFormat="1" ht="30" customHeight="1" spans="1:19">
      <c r="A184" s="27">
        <v>182</v>
      </c>
      <c r="B184" s="27" t="s">
        <v>168</v>
      </c>
      <c r="C184" s="27" t="s">
        <v>30</v>
      </c>
      <c r="D184" s="27"/>
      <c r="E184" s="27"/>
      <c r="F184" s="27" t="s">
        <v>115</v>
      </c>
      <c r="G184" s="27">
        <v>69.6</v>
      </c>
      <c r="H184" s="27">
        <v>16</v>
      </c>
      <c r="I184" s="29" t="s">
        <v>169</v>
      </c>
      <c r="J184" s="27" t="s">
        <v>170</v>
      </c>
      <c r="K184" s="27">
        <v>1</v>
      </c>
      <c r="L184" s="27">
        <f>(L185+L186)/2*K187</f>
        <v>5.6025</v>
      </c>
      <c r="M184" s="27">
        <f t="shared" si="2"/>
        <v>5.6025</v>
      </c>
      <c r="N184" s="27"/>
      <c r="O184" s="27"/>
      <c r="P184" s="34"/>
      <c r="Q184" s="40">
        <v>48.4</v>
      </c>
      <c r="R184" s="24">
        <v>325.3932</v>
      </c>
      <c r="S184" s="39" t="s">
        <v>171</v>
      </c>
    </row>
    <row r="185" ht="63" customHeight="1" spans="1:19">
      <c r="A185" s="27">
        <v>183</v>
      </c>
      <c r="B185" s="27" t="s">
        <v>24</v>
      </c>
      <c r="C185" s="27" t="s">
        <v>18</v>
      </c>
      <c r="D185" s="27"/>
      <c r="E185" s="27"/>
      <c r="F185" s="27" t="s">
        <v>172</v>
      </c>
      <c r="G185" s="27">
        <v>69.6</v>
      </c>
      <c r="H185" s="27">
        <v>16</v>
      </c>
      <c r="I185" s="29" t="s">
        <v>169</v>
      </c>
      <c r="J185" s="27" t="s">
        <v>21</v>
      </c>
      <c r="K185" s="27">
        <v>1</v>
      </c>
      <c r="L185" s="27">
        <v>4.7</v>
      </c>
      <c r="M185" s="27">
        <f t="shared" si="2"/>
        <v>4.7</v>
      </c>
      <c r="N185" s="27"/>
      <c r="O185" s="27"/>
      <c r="P185" s="34">
        <v>3.76</v>
      </c>
      <c r="Q185" s="40">
        <v>13.476</v>
      </c>
      <c r="R185" s="24">
        <v>60.803712</v>
      </c>
      <c r="S185" s="39" t="s">
        <v>171</v>
      </c>
    </row>
    <row r="186" ht="63" customHeight="1" spans="1:19">
      <c r="A186" s="27">
        <v>184</v>
      </c>
      <c r="B186" s="27" t="s">
        <v>17</v>
      </c>
      <c r="C186" s="27" t="s">
        <v>27</v>
      </c>
      <c r="D186" s="27"/>
      <c r="E186" s="27"/>
      <c r="F186" s="27" t="s">
        <v>173</v>
      </c>
      <c r="G186" s="27">
        <v>69.6</v>
      </c>
      <c r="H186" s="27">
        <v>16</v>
      </c>
      <c r="I186" s="33" t="s">
        <v>89</v>
      </c>
      <c r="J186" s="27" t="s">
        <v>21</v>
      </c>
      <c r="K186" s="27">
        <v>1</v>
      </c>
      <c r="L186" s="27">
        <v>3.6</v>
      </c>
      <c r="M186" s="27">
        <f t="shared" si="2"/>
        <v>3.6</v>
      </c>
      <c r="N186" s="27"/>
      <c r="O186" s="27"/>
      <c r="P186" s="34">
        <v>2.88</v>
      </c>
      <c r="Q186" s="40">
        <v>12.318</v>
      </c>
      <c r="R186" s="24">
        <v>42.571008</v>
      </c>
      <c r="S186" s="39" t="s">
        <v>167</v>
      </c>
    </row>
    <row r="187" ht="63" customHeight="1" spans="1:19">
      <c r="A187" s="27">
        <v>185</v>
      </c>
      <c r="B187" s="27" t="s">
        <v>25</v>
      </c>
      <c r="C187" s="27" t="s">
        <v>18</v>
      </c>
      <c r="D187" s="27"/>
      <c r="E187" s="27"/>
      <c r="F187" s="27" t="s">
        <v>172</v>
      </c>
      <c r="G187" s="27">
        <v>69.6</v>
      </c>
      <c r="H187" s="27">
        <v>16</v>
      </c>
      <c r="I187" s="29" t="s">
        <v>169</v>
      </c>
      <c r="J187" s="27" t="s">
        <v>21</v>
      </c>
      <c r="K187" s="27">
        <v>1.35</v>
      </c>
      <c r="L187" s="27">
        <v>2</v>
      </c>
      <c r="M187" s="27">
        <f t="shared" si="2"/>
        <v>2.7</v>
      </c>
      <c r="N187" s="27"/>
      <c r="O187" s="27"/>
      <c r="P187" s="34">
        <v>2.16</v>
      </c>
      <c r="Q187" s="40">
        <v>13.476</v>
      </c>
      <c r="R187" s="24">
        <v>34.929792</v>
      </c>
      <c r="S187" s="39" t="s">
        <v>171</v>
      </c>
    </row>
    <row r="188" s="22" customFormat="1" ht="30" customHeight="1" spans="1:19">
      <c r="A188" s="27">
        <v>186</v>
      </c>
      <c r="B188" s="27" t="s">
        <v>174</v>
      </c>
      <c r="C188" s="27" t="s">
        <v>39</v>
      </c>
      <c r="D188" s="27"/>
      <c r="E188" s="27"/>
      <c r="F188" s="27" t="s">
        <v>175</v>
      </c>
      <c r="G188" s="27">
        <v>69.6</v>
      </c>
      <c r="H188" s="27">
        <v>16</v>
      </c>
      <c r="I188" s="29" t="s">
        <v>169</v>
      </c>
      <c r="J188" s="27" t="s">
        <v>21</v>
      </c>
      <c r="K188" s="27">
        <v>1</v>
      </c>
      <c r="L188" s="27">
        <f>M185+M187</f>
        <v>7.4</v>
      </c>
      <c r="M188" s="27">
        <f t="shared" si="2"/>
        <v>7.4</v>
      </c>
      <c r="N188" s="27"/>
      <c r="O188" s="27"/>
      <c r="P188" s="34"/>
      <c r="Q188" s="40">
        <v>4.217</v>
      </c>
      <c r="R188" s="24">
        <v>37.44696</v>
      </c>
      <c r="S188" s="39" t="s">
        <v>171</v>
      </c>
    </row>
    <row r="189" s="22" customFormat="1" ht="30" customHeight="1" spans="1:19">
      <c r="A189" s="27">
        <v>187</v>
      </c>
      <c r="B189" s="27" t="s">
        <v>174</v>
      </c>
      <c r="C189" s="27" t="s">
        <v>42</v>
      </c>
      <c r="D189" s="27"/>
      <c r="E189" s="27"/>
      <c r="F189" s="27" t="s">
        <v>176</v>
      </c>
      <c r="G189" s="27">
        <v>69.6</v>
      </c>
      <c r="H189" s="27">
        <v>16</v>
      </c>
      <c r="I189" s="29" t="s">
        <v>169</v>
      </c>
      <c r="J189" s="27" t="s">
        <v>21</v>
      </c>
      <c r="K189" s="27">
        <v>2</v>
      </c>
      <c r="L189" s="27">
        <f>L188</f>
        <v>7.4</v>
      </c>
      <c r="M189" s="27">
        <f t="shared" si="2"/>
        <v>14.8</v>
      </c>
      <c r="N189" s="27"/>
      <c r="O189" s="27"/>
      <c r="P189" s="34"/>
      <c r="Q189" s="40">
        <v>0.942</v>
      </c>
      <c r="R189" s="24">
        <v>16.72992</v>
      </c>
      <c r="S189" s="39" t="s">
        <v>171</v>
      </c>
    </row>
    <row r="190" s="22" customFormat="1" ht="30" customHeight="1" spans="1:19">
      <c r="A190" s="27">
        <v>188</v>
      </c>
      <c r="B190" s="27" t="s">
        <v>174</v>
      </c>
      <c r="C190" s="27" t="s">
        <v>34</v>
      </c>
      <c r="D190" s="27"/>
      <c r="E190" s="27"/>
      <c r="F190" s="27" t="s">
        <v>181</v>
      </c>
      <c r="G190" s="27">
        <v>69.6</v>
      </c>
      <c r="H190" s="27">
        <v>16</v>
      </c>
      <c r="I190" s="29" t="s">
        <v>169</v>
      </c>
      <c r="J190" s="27" t="s">
        <v>21</v>
      </c>
      <c r="K190" s="27">
        <v>1.25</v>
      </c>
      <c r="L190" s="27">
        <f>L188</f>
        <v>7.4</v>
      </c>
      <c r="M190" s="27">
        <f t="shared" si="2"/>
        <v>9.25</v>
      </c>
      <c r="N190" s="27"/>
      <c r="O190" s="27"/>
      <c r="P190" s="34"/>
      <c r="Q190" s="40">
        <v>3.77</v>
      </c>
      <c r="R190" s="24">
        <v>41.847</v>
      </c>
      <c r="S190" s="39" t="s">
        <v>171</v>
      </c>
    </row>
    <row r="191" s="22" customFormat="1" ht="30" customHeight="1" spans="1:19">
      <c r="A191" s="27">
        <v>189</v>
      </c>
      <c r="B191" s="28" t="s">
        <v>48</v>
      </c>
      <c r="C191" s="28" t="s">
        <v>51</v>
      </c>
      <c r="D191" s="28"/>
      <c r="E191" s="28" t="s">
        <v>52</v>
      </c>
      <c r="F191" s="28" t="s">
        <v>52</v>
      </c>
      <c r="G191" s="27">
        <v>69.6</v>
      </c>
      <c r="H191" s="27">
        <v>16</v>
      </c>
      <c r="I191" s="29" t="s">
        <v>169</v>
      </c>
      <c r="J191" s="28" t="s">
        <v>21</v>
      </c>
      <c r="K191" s="29">
        <v>1.815</v>
      </c>
      <c r="L191" s="28">
        <f>G195-G194+1</f>
        <v>5.80000000000001</v>
      </c>
      <c r="M191" s="27">
        <f t="shared" si="2"/>
        <v>10.527</v>
      </c>
      <c r="N191" s="28">
        <v>4400</v>
      </c>
      <c r="O191" s="28" t="s">
        <v>178</v>
      </c>
      <c r="P191" s="35">
        <v>61.0566000000002</v>
      </c>
      <c r="Q191" s="41">
        <v>2.47</v>
      </c>
      <c r="R191" s="24">
        <v>31.2020280000001</v>
      </c>
      <c r="S191" s="39" t="s">
        <v>171</v>
      </c>
    </row>
    <row r="192" s="22" customFormat="1" ht="30" customHeight="1" spans="1:19">
      <c r="A192" s="27">
        <v>190</v>
      </c>
      <c r="B192" s="28" t="s">
        <v>48</v>
      </c>
      <c r="C192" s="28" t="s">
        <v>18</v>
      </c>
      <c r="D192" s="30"/>
      <c r="E192" s="30" t="s">
        <v>179</v>
      </c>
      <c r="F192" s="30" t="s">
        <v>179</v>
      </c>
      <c r="G192" s="27">
        <v>69.6</v>
      </c>
      <c r="H192" s="27">
        <v>16</v>
      </c>
      <c r="I192" s="29" t="s">
        <v>169</v>
      </c>
      <c r="J192" s="28" t="s">
        <v>21</v>
      </c>
      <c r="K192" s="29">
        <v>2</v>
      </c>
      <c r="L192" s="28">
        <f>G195-G194+1</f>
        <v>5.80000000000001</v>
      </c>
      <c r="M192" s="27">
        <f t="shared" si="2"/>
        <v>11.6</v>
      </c>
      <c r="N192" s="28">
        <v>4400</v>
      </c>
      <c r="O192" s="28" t="s">
        <v>178</v>
      </c>
      <c r="P192" s="35">
        <v>67.2800000000003</v>
      </c>
      <c r="Q192" s="41">
        <v>9.03</v>
      </c>
      <c r="R192" s="24">
        <v>125.6976</v>
      </c>
      <c r="S192" s="39" t="s">
        <v>171</v>
      </c>
    </row>
    <row r="193" s="22" customFormat="1" ht="30" customHeight="1" spans="1:19">
      <c r="A193" s="27">
        <v>191</v>
      </c>
      <c r="B193" s="28" t="s">
        <v>48</v>
      </c>
      <c r="C193" s="28" t="s">
        <v>42</v>
      </c>
      <c r="D193" s="28"/>
      <c r="E193" s="28" t="s">
        <v>180</v>
      </c>
      <c r="F193" s="28" t="s">
        <v>180</v>
      </c>
      <c r="G193" s="27">
        <v>69.6</v>
      </c>
      <c r="H193" s="27">
        <v>16</v>
      </c>
      <c r="I193" s="29" t="s">
        <v>169</v>
      </c>
      <c r="J193" s="28" t="s">
        <v>21</v>
      </c>
      <c r="K193" s="29">
        <v>3.67</v>
      </c>
      <c r="L193" s="28">
        <f>G195-G194+1</f>
        <v>5.80000000000001</v>
      </c>
      <c r="M193" s="27">
        <f t="shared" si="2"/>
        <v>21.286</v>
      </c>
      <c r="N193" s="28">
        <v>4400</v>
      </c>
      <c r="O193" s="28" t="s">
        <v>178</v>
      </c>
      <c r="P193" s="35">
        <v>123.4588</v>
      </c>
      <c r="Q193" s="41">
        <v>1.57</v>
      </c>
      <c r="R193" s="24">
        <v>40.1028240000001</v>
      </c>
      <c r="S193" s="39" t="s">
        <v>171</v>
      </c>
    </row>
    <row r="194" s="22" customFormat="1" ht="30" customHeight="1" spans="1:19">
      <c r="A194" s="27">
        <v>192</v>
      </c>
      <c r="B194" s="28" t="s">
        <v>48</v>
      </c>
      <c r="C194" s="28" t="s">
        <v>42</v>
      </c>
      <c r="D194" s="28"/>
      <c r="E194" s="28" t="s">
        <v>176</v>
      </c>
      <c r="F194" s="28" t="s">
        <v>176</v>
      </c>
      <c r="G194" s="27">
        <v>69.6</v>
      </c>
      <c r="H194" s="27">
        <v>16</v>
      </c>
      <c r="I194" s="29" t="s">
        <v>169</v>
      </c>
      <c r="J194" s="28" t="s">
        <v>21</v>
      </c>
      <c r="K194" s="29">
        <v>5</v>
      </c>
      <c r="L194" s="28">
        <f>G195-G194+1</f>
        <v>5.80000000000001</v>
      </c>
      <c r="M194" s="27">
        <f t="shared" si="2"/>
        <v>29.0000000000001</v>
      </c>
      <c r="N194" s="28">
        <v>4400</v>
      </c>
      <c r="O194" s="28" t="s">
        <v>178</v>
      </c>
      <c r="P194" s="35">
        <v>168.200000000001</v>
      </c>
      <c r="Q194" s="41">
        <v>0.942</v>
      </c>
      <c r="R194" s="24">
        <v>32.7816000000001</v>
      </c>
      <c r="S194" s="39" t="s">
        <v>171</v>
      </c>
    </row>
    <row r="195" ht="63" customHeight="1" spans="1:19">
      <c r="A195" s="27">
        <v>193</v>
      </c>
      <c r="B195" s="27" t="s">
        <v>164</v>
      </c>
      <c r="C195" s="27" t="s">
        <v>165</v>
      </c>
      <c r="D195" s="27"/>
      <c r="E195" s="27"/>
      <c r="F195" s="27" t="s">
        <v>166</v>
      </c>
      <c r="G195" s="27">
        <v>74.4</v>
      </c>
      <c r="H195" s="27">
        <v>17</v>
      </c>
      <c r="I195" s="33" t="s">
        <v>89</v>
      </c>
      <c r="J195" s="27" t="s">
        <v>21</v>
      </c>
      <c r="K195" s="27">
        <f>K199+0.25</f>
        <v>1.6</v>
      </c>
      <c r="L195" s="27">
        <f>L197/2</f>
        <v>4.85</v>
      </c>
      <c r="M195" s="27">
        <f t="shared" ref="M195:M250" si="3">K195*L195</f>
        <v>7.76</v>
      </c>
      <c r="N195" s="27"/>
      <c r="O195" s="27"/>
      <c r="P195" s="34">
        <v>6.208</v>
      </c>
      <c r="Q195" s="40">
        <v>13.4</v>
      </c>
      <c r="R195" s="24">
        <v>99.82464</v>
      </c>
      <c r="S195" s="39" t="s">
        <v>167</v>
      </c>
    </row>
    <row r="196" s="22" customFormat="1" ht="30" customHeight="1" spans="1:19">
      <c r="A196" s="27">
        <v>194</v>
      </c>
      <c r="B196" s="27" t="s">
        <v>168</v>
      </c>
      <c r="C196" s="27" t="s">
        <v>30</v>
      </c>
      <c r="D196" s="27"/>
      <c r="E196" s="27"/>
      <c r="F196" s="27" t="s">
        <v>115</v>
      </c>
      <c r="G196" s="27">
        <v>74.4</v>
      </c>
      <c r="H196" s="27">
        <v>17</v>
      </c>
      <c r="I196" s="29" t="s">
        <v>169</v>
      </c>
      <c r="J196" s="27" t="s">
        <v>170</v>
      </c>
      <c r="K196" s="27">
        <v>1</v>
      </c>
      <c r="L196" s="27">
        <f>(L197+L198)/2*K199</f>
        <v>11.475</v>
      </c>
      <c r="M196" s="27">
        <f t="shared" si="3"/>
        <v>11.475</v>
      </c>
      <c r="N196" s="27"/>
      <c r="O196" s="27"/>
      <c r="P196" s="34"/>
      <c r="Q196" s="40">
        <v>48.4</v>
      </c>
      <c r="R196" s="24">
        <v>666.468</v>
      </c>
      <c r="S196" s="39" t="s">
        <v>171</v>
      </c>
    </row>
    <row r="197" ht="63" customHeight="1" spans="1:19">
      <c r="A197" s="27">
        <v>195</v>
      </c>
      <c r="B197" s="27" t="s">
        <v>24</v>
      </c>
      <c r="C197" s="27" t="s">
        <v>18</v>
      </c>
      <c r="D197" s="27"/>
      <c r="E197" s="27"/>
      <c r="F197" s="27" t="s">
        <v>172</v>
      </c>
      <c r="G197" s="27">
        <v>74.4</v>
      </c>
      <c r="H197" s="27">
        <v>17</v>
      </c>
      <c r="I197" s="29" t="s">
        <v>169</v>
      </c>
      <c r="J197" s="27" t="s">
        <v>21</v>
      </c>
      <c r="K197" s="27">
        <v>1</v>
      </c>
      <c r="L197" s="27">
        <v>9.7</v>
      </c>
      <c r="M197" s="27">
        <f t="shared" si="3"/>
        <v>9.7</v>
      </c>
      <c r="N197" s="27"/>
      <c r="O197" s="27"/>
      <c r="P197" s="34">
        <v>7.76</v>
      </c>
      <c r="Q197" s="40">
        <v>13.476</v>
      </c>
      <c r="R197" s="24">
        <v>125.488512</v>
      </c>
      <c r="S197" s="39" t="s">
        <v>171</v>
      </c>
    </row>
    <row r="198" ht="63" customHeight="1" spans="1:19">
      <c r="A198" s="27">
        <v>196</v>
      </c>
      <c r="B198" s="27" t="s">
        <v>17</v>
      </c>
      <c r="C198" s="27" t="s">
        <v>27</v>
      </c>
      <c r="D198" s="27"/>
      <c r="E198" s="27"/>
      <c r="F198" s="27" t="s">
        <v>173</v>
      </c>
      <c r="G198" s="27">
        <v>74.4</v>
      </c>
      <c r="H198" s="27">
        <v>17</v>
      </c>
      <c r="I198" s="33" t="s">
        <v>89</v>
      </c>
      <c r="J198" s="27" t="s">
        <v>21</v>
      </c>
      <c r="K198" s="27">
        <v>1</v>
      </c>
      <c r="L198" s="27">
        <v>7.3</v>
      </c>
      <c r="M198" s="27">
        <f t="shared" si="3"/>
        <v>7.3</v>
      </c>
      <c r="N198" s="27"/>
      <c r="O198" s="27"/>
      <c r="P198" s="34">
        <v>5.84</v>
      </c>
      <c r="Q198" s="40">
        <v>12.318</v>
      </c>
      <c r="R198" s="24">
        <v>86.324544</v>
      </c>
      <c r="S198" s="39" t="s">
        <v>167</v>
      </c>
    </row>
    <row r="199" ht="63" customHeight="1" spans="1:19">
      <c r="A199" s="27">
        <v>197</v>
      </c>
      <c r="B199" s="27" t="s">
        <v>25</v>
      </c>
      <c r="C199" s="27" t="s">
        <v>18</v>
      </c>
      <c r="D199" s="27"/>
      <c r="E199" s="27"/>
      <c r="F199" s="27" t="s">
        <v>172</v>
      </c>
      <c r="G199" s="27">
        <v>74.4</v>
      </c>
      <c r="H199" s="27">
        <v>17</v>
      </c>
      <c r="I199" s="29" t="s">
        <v>169</v>
      </c>
      <c r="J199" s="27" t="s">
        <v>21</v>
      </c>
      <c r="K199" s="27">
        <v>1.35</v>
      </c>
      <c r="L199" s="27">
        <v>2</v>
      </c>
      <c r="M199" s="27">
        <f t="shared" si="3"/>
        <v>2.7</v>
      </c>
      <c r="N199" s="27"/>
      <c r="O199" s="27"/>
      <c r="P199" s="34">
        <v>2.16</v>
      </c>
      <c r="Q199" s="40">
        <v>13.476</v>
      </c>
      <c r="R199" s="24">
        <v>34.929792</v>
      </c>
      <c r="S199" s="39" t="s">
        <v>171</v>
      </c>
    </row>
    <row r="200" s="22" customFormat="1" ht="30" customHeight="1" spans="1:19">
      <c r="A200" s="27">
        <v>198</v>
      </c>
      <c r="B200" s="27" t="s">
        <v>174</v>
      </c>
      <c r="C200" s="27" t="s">
        <v>39</v>
      </c>
      <c r="D200" s="27"/>
      <c r="E200" s="27"/>
      <c r="F200" s="27" t="s">
        <v>175</v>
      </c>
      <c r="G200" s="27">
        <v>74.4</v>
      </c>
      <c r="H200" s="27">
        <v>17</v>
      </c>
      <c r="I200" s="29" t="s">
        <v>169</v>
      </c>
      <c r="J200" s="27" t="s">
        <v>21</v>
      </c>
      <c r="K200" s="27">
        <v>1</v>
      </c>
      <c r="L200" s="27">
        <f>M197+M199</f>
        <v>12.4</v>
      </c>
      <c r="M200" s="27">
        <f t="shared" si="3"/>
        <v>12.4</v>
      </c>
      <c r="N200" s="27"/>
      <c r="O200" s="27"/>
      <c r="P200" s="34"/>
      <c r="Q200" s="40">
        <v>4.217</v>
      </c>
      <c r="R200" s="24">
        <v>62.74896</v>
      </c>
      <c r="S200" s="39" t="s">
        <v>171</v>
      </c>
    </row>
    <row r="201" s="22" customFormat="1" ht="30" customHeight="1" spans="1:19">
      <c r="A201" s="27">
        <v>199</v>
      </c>
      <c r="B201" s="27" t="s">
        <v>174</v>
      </c>
      <c r="C201" s="27" t="s">
        <v>42</v>
      </c>
      <c r="D201" s="27"/>
      <c r="E201" s="27"/>
      <c r="F201" s="27" t="s">
        <v>176</v>
      </c>
      <c r="G201" s="27">
        <v>74.4</v>
      </c>
      <c r="H201" s="27">
        <v>17</v>
      </c>
      <c r="I201" s="29" t="s">
        <v>169</v>
      </c>
      <c r="J201" s="27" t="s">
        <v>21</v>
      </c>
      <c r="K201" s="27">
        <v>2</v>
      </c>
      <c r="L201" s="27">
        <f>L200</f>
        <v>12.4</v>
      </c>
      <c r="M201" s="27">
        <f t="shared" si="3"/>
        <v>24.8</v>
      </c>
      <c r="N201" s="27"/>
      <c r="O201" s="27"/>
      <c r="P201" s="34"/>
      <c r="Q201" s="40">
        <v>0.942</v>
      </c>
      <c r="R201" s="24">
        <v>28.03392</v>
      </c>
      <c r="S201" s="39" t="s">
        <v>171</v>
      </c>
    </row>
    <row r="202" s="22" customFormat="1" ht="30" customHeight="1" spans="1:19">
      <c r="A202" s="27">
        <v>200</v>
      </c>
      <c r="B202" s="27" t="s">
        <v>174</v>
      </c>
      <c r="C202" s="27" t="s">
        <v>34</v>
      </c>
      <c r="D202" s="27"/>
      <c r="E202" s="27"/>
      <c r="F202" s="27" t="s">
        <v>181</v>
      </c>
      <c r="G202" s="27">
        <v>74.4</v>
      </c>
      <c r="H202" s="27">
        <v>17</v>
      </c>
      <c r="I202" s="29" t="s">
        <v>169</v>
      </c>
      <c r="J202" s="27" t="s">
        <v>21</v>
      </c>
      <c r="K202" s="27">
        <v>1.25</v>
      </c>
      <c r="L202" s="27">
        <f>L200</f>
        <v>12.4</v>
      </c>
      <c r="M202" s="27">
        <f t="shared" si="3"/>
        <v>15.5</v>
      </c>
      <c r="N202" s="27"/>
      <c r="O202" s="27"/>
      <c r="P202" s="34"/>
      <c r="Q202" s="40">
        <v>3.77</v>
      </c>
      <c r="R202" s="24">
        <v>70.122</v>
      </c>
      <c r="S202" s="39" t="s">
        <v>171</v>
      </c>
    </row>
    <row r="203" s="22" customFormat="1" ht="30" customHeight="1" spans="1:19">
      <c r="A203" s="27">
        <v>201</v>
      </c>
      <c r="B203" s="28" t="s">
        <v>48</v>
      </c>
      <c r="C203" s="28" t="s">
        <v>51</v>
      </c>
      <c r="D203" s="28"/>
      <c r="E203" s="28" t="s">
        <v>52</v>
      </c>
      <c r="F203" s="28" t="s">
        <v>52</v>
      </c>
      <c r="G203" s="27">
        <v>74.4</v>
      </c>
      <c r="H203" s="27">
        <v>17</v>
      </c>
      <c r="I203" s="29" t="s">
        <v>169</v>
      </c>
      <c r="J203" s="28" t="s">
        <v>21</v>
      </c>
      <c r="K203" s="29">
        <v>1.815</v>
      </c>
      <c r="L203" s="28">
        <f>G207-G206+1</f>
        <v>4.39999999999999</v>
      </c>
      <c r="M203" s="27">
        <f t="shared" si="3"/>
        <v>7.98599999999998</v>
      </c>
      <c r="N203" s="28">
        <v>4400</v>
      </c>
      <c r="O203" s="28" t="s">
        <v>178</v>
      </c>
      <c r="P203" s="35">
        <v>35.1383999999999</v>
      </c>
      <c r="Q203" s="41">
        <v>2.47</v>
      </c>
      <c r="R203" s="24">
        <v>23.670504</v>
      </c>
      <c r="S203" s="39" t="s">
        <v>171</v>
      </c>
    </row>
    <row r="204" s="22" customFormat="1" ht="30" customHeight="1" spans="1:19">
      <c r="A204" s="27">
        <v>202</v>
      </c>
      <c r="B204" s="28" t="s">
        <v>48</v>
      </c>
      <c r="C204" s="28" t="s">
        <v>18</v>
      </c>
      <c r="D204" s="30"/>
      <c r="E204" s="30" t="s">
        <v>179</v>
      </c>
      <c r="F204" s="30" t="s">
        <v>179</v>
      </c>
      <c r="G204" s="27">
        <v>74.4</v>
      </c>
      <c r="H204" s="27">
        <v>17</v>
      </c>
      <c r="I204" s="29" t="s">
        <v>169</v>
      </c>
      <c r="J204" s="28" t="s">
        <v>21</v>
      </c>
      <c r="K204" s="29">
        <v>2</v>
      </c>
      <c r="L204" s="28">
        <f>G207-G206+1</f>
        <v>4.39999999999999</v>
      </c>
      <c r="M204" s="27">
        <f t="shared" si="3"/>
        <v>8.79999999999998</v>
      </c>
      <c r="N204" s="28">
        <v>4400</v>
      </c>
      <c r="O204" s="28" t="s">
        <v>178</v>
      </c>
      <c r="P204" s="35">
        <v>38.7199999999998</v>
      </c>
      <c r="Q204" s="41">
        <v>9.03</v>
      </c>
      <c r="R204" s="24">
        <v>95.3567999999998</v>
      </c>
      <c r="S204" s="39" t="s">
        <v>171</v>
      </c>
    </row>
    <row r="205" s="22" customFormat="1" ht="30" customHeight="1" spans="1:19">
      <c r="A205" s="27">
        <v>203</v>
      </c>
      <c r="B205" s="28" t="s">
        <v>48</v>
      </c>
      <c r="C205" s="28" t="s">
        <v>42</v>
      </c>
      <c r="D205" s="28"/>
      <c r="E205" s="28" t="s">
        <v>180</v>
      </c>
      <c r="F205" s="28" t="s">
        <v>180</v>
      </c>
      <c r="G205" s="27">
        <v>74.4</v>
      </c>
      <c r="H205" s="27">
        <v>17</v>
      </c>
      <c r="I205" s="29" t="s">
        <v>169</v>
      </c>
      <c r="J205" s="28" t="s">
        <v>21</v>
      </c>
      <c r="K205" s="29">
        <v>3.67</v>
      </c>
      <c r="L205" s="28">
        <f>G207-G206+1</f>
        <v>4.39999999999999</v>
      </c>
      <c r="M205" s="27">
        <f t="shared" si="3"/>
        <v>16.148</v>
      </c>
      <c r="N205" s="28">
        <v>4400</v>
      </c>
      <c r="O205" s="28" t="s">
        <v>178</v>
      </c>
      <c r="P205" s="35">
        <v>71.0511999999997</v>
      </c>
      <c r="Q205" s="41">
        <v>1.57</v>
      </c>
      <c r="R205" s="24">
        <v>30.4228319999999</v>
      </c>
      <c r="S205" s="39" t="s">
        <v>171</v>
      </c>
    </row>
    <row r="206" s="22" customFormat="1" ht="30" customHeight="1" spans="1:19">
      <c r="A206" s="27">
        <v>204</v>
      </c>
      <c r="B206" s="28" t="s">
        <v>48</v>
      </c>
      <c r="C206" s="28" t="s">
        <v>42</v>
      </c>
      <c r="D206" s="28"/>
      <c r="E206" s="28" t="s">
        <v>176</v>
      </c>
      <c r="F206" s="28" t="s">
        <v>176</v>
      </c>
      <c r="G206" s="27">
        <v>74.4</v>
      </c>
      <c r="H206" s="27">
        <v>17</v>
      </c>
      <c r="I206" s="29" t="s">
        <v>169</v>
      </c>
      <c r="J206" s="28" t="s">
        <v>21</v>
      </c>
      <c r="K206" s="29">
        <v>5</v>
      </c>
      <c r="L206" s="28">
        <f>G207-G206+1</f>
        <v>4.39999999999999</v>
      </c>
      <c r="M206" s="27">
        <f t="shared" si="3"/>
        <v>22</v>
      </c>
      <c r="N206" s="28">
        <v>4400</v>
      </c>
      <c r="O206" s="28" t="s">
        <v>178</v>
      </c>
      <c r="P206" s="35">
        <v>96.7999999999996</v>
      </c>
      <c r="Q206" s="41">
        <v>0.942</v>
      </c>
      <c r="R206" s="24">
        <v>24.8687999999999</v>
      </c>
      <c r="S206" s="39" t="s">
        <v>171</v>
      </c>
    </row>
    <row r="207" ht="63" customHeight="1" spans="1:19">
      <c r="A207" s="27">
        <v>205</v>
      </c>
      <c r="B207" s="27" t="s">
        <v>164</v>
      </c>
      <c r="C207" s="27" t="s">
        <v>165</v>
      </c>
      <c r="D207" s="27"/>
      <c r="E207" s="27"/>
      <c r="F207" s="27" t="s">
        <v>166</v>
      </c>
      <c r="G207" s="27">
        <v>77.8</v>
      </c>
      <c r="H207" s="27">
        <v>18</v>
      </c>
      <c r="I207" s="33" t="s">
        <v>89</v>
      </c>
      <c r="J207" s="27" t="s">
        <v>21</v>
      </c>
      <c r="K207" s="27">
        <f>K211+0.25</f>
        <v>1.6</v>
      </c>
      <c r="L207" s="27">
        <f>L209/2</f>
        <v>2.6</v>
      </c>
      <c r="M207" s="27">
        <f t="shared" si="3"/>
        <v>4.16</v>
      </c>
      <c r="N207" s="27"/>
      <c r="O207" s="27"/>
      <c r="P207" s="34">
        <v>3.328</v>
      </c>
      <c r="Q207" s="40">
        <v>13.4</v>
      </c>
      <c r="R207" s="24">
        <v>53.51424</v>
      </c>
      <c r="S207" s="39" t="s">
        <v>167</v>
      </c>
    </row>
    <row r="208" s="22" customFormat="1" ht="30" customHeight="1" spans="1:19">
      <c r="A208" s="27">
        <v>206</v>
      </c>
      <c r="B208" s="27" t="s">
        <v>168</v>
      </c>
      <c r="C208" s="27" t="s">
        <v>30</v>
      </c>
      <c r="D208" s="27"/>
      <c r="E208" s="27"/>
      <c r="F208" s="27" t="s">
        <v>115</v>
      </c>
      <c r="G208" s="27">
        <v>77.8</v>
      </c>
      <c r="H208" s="27">
        <v>18</v>
      </c>
      <c r="I208" s="29" t="s">
        <v>169</v>
      </c>
      <c r="J208" s="27" t="s">
        <v>170</v>
      </c>
      <c r="K208" s="27">
        <v>1</v>
      </c>
      <c r="L208" s="27">
        <f>(L209+L210)/2*K211</f>
        <v>6.21</v>
      </c>
      <c r="M208" s="27">
        <f t="shared" si="3"/>
        <v>6.21</v>
      </c>
      <c r="N208" s="27"/>
      <c r="O208" s="27"/>
      <c r="P208" s="34"/>
      <c r="Q208" s="40">
        <v>48.4</v>
      </c>
      <c r="R208" s="24">
        <v>360.6768</v>
      </c>
      <c r="S208" s="39" t="s">
        <v>171</v>
      </c>
    </row>
    <row r="209" ht="63" customHeight="1" spans="1:19">
      <c r="A209" s="27">
        <v>207</v>
      </c>
      <c r="B209" s="27" t="s">
        <v>24</v>
      </c>
      <c r="C209" s="27" t="s">
        <v>18</v>
      </c>
      <c r="D209" s="27"/>
      <c r="E209" s="27"/>
      <c r="F209" s="27" t="s">
        <v>172</v>
      </c>
      <c r="G209" s="27">
        <v>77.8</v>
      </c>
      <c r="H209" s="27">
        <v>18</v>
      </c>
      <c r="I209" s="29" t="s">
        <v>169</v>
      </c>
      <c r="J209" s="27" t="s">
        <v>21</v>
      </c>
      <c r="K209" s="27">
        <v>1</v>
      </c>
      <c r="L209" s="27">
        <v>5.2</v>
      </c>
      <c r="M209" s="27">
        <f t="shared" si="3"/>
        <v>5.2</v>
      </c>
      <c r="N209" s="27"/>
      <c r="O209" s="27"/>
      <c r="P209" s="34">
        <v>4.16</v>
      </c>
      <c r="Q209" s="40">
        <v>13.476</v>
      </c>
      <c r="R209" s="24">
        <v>67.272192</v>
      </c>
      <c r="S209" s="39" t="s">
        <v>171</v>
      </c>
    </row>
    <row r="210" ht="63" customHeight="1" spans="1:19">
      <c r="A210" s="27">
        <v>208</v>
      </c>
      <c r="B210" s="27" t="s">
        <v>17</v>
      </c>
      <c r="C210" s="27" t="s">
        <v>27</v>
      </c>
      <c r="D210" s="27"/>
      <c r="E210" s="27"/>
      <c r="F210" s="27" t="s">
        <v>173</v>
      </c>
      <c r="G210" s="27">
        <v>77.8</v>
      </c>
      <c r="H210" s="27">
        <v>18</v>
      </c>
      <c r="I210" s="33" t="s">
        <v>89</v>
      </c>
      <c r="J210" s="27" t="s">
        <v>21</v>
      </c>
      <c r="K210" s="27">
        <v>1</v>
      </c>
      <c r="L210" s="27">
        <v>4</v>
      </c>
      <c r="M210" s="27">
        <f t="shared" si="3"/>
        <v>4</v>
      </c>
      <c r="N210" s="27"/>
      <c r="O210" s="27"/>
      <c r="P210" s="34">
        <v>3.2</v>
      </c>
      <c r="Q210" s="40">
        <v>12.318</v>
      </c>
      <c r="R210" s="24">
        <v>47.30112</v>
      </c>
      <c r="S210" s="39" t="s">
        <v>167</v>
      </c>
    </row>
    <row r="211" ht="63" customHeight="1" spans="1:19">
      <c r="A211" s="27">
        <v>209</v>
      </c>
      <c r="B211" s="27" t="s">
        <v>25</v>
      </c>
      <c r="C211" s="27" t="s">
        <v>18</v>
      </c>
      <c r="D211" s="27"/>
      <c r="E211" s="27"/>
      <c r="F211" s="27" t="s">
        <v>172</v>
      </c>
      <c r="G211" s="27">
        <v>77.8</v>
      </c>
      <c r="H211" s="27">
        <v>18</v>
      </c>
      <c r="I211" s="29" t="s">
        <v>169</v>
      </c>
      <c r="J211" s="27" t="s">
        <v>21</v>
      </c>
      <c r="K211" s="27">
        <v>1.35</v>
      </c>
      <c r="L211" s="27">
        <v>2</v>
      </c>
      <c r="M211" s="27">
        <f t="shared" si="3"/>
        <v>2.7</v>
      </c>
      <c r="N211" s="27"/>
      <c r="O211" s="27"/>
      <c r="P211" s="34">
        <v>2.16</v>
      </c>
      <c r="Q211" s="40">
        <v>13.476</v>
      </c>
      <c r="R211" s="24">
        <v>34.929792</v>
      </c>
      <c r="S211" s="39" t="s">
        <v>171</v>
      </c>
    </row>
    <row r="212" s="22" customFormat="1" ht="30" customHeight="1" spans="1:19">
      <c r="A212" s="27">
        <v>210</v>
      </c>
      <c r="B212" s="27" t="s">
        <v>174</v>
      </c>
      <c r="C212" s="27" t="s">
        <v>39</v>
      </c>
      <c r="D212" s="27"/>
      <c r="E212" s="27"/>
      <c r="F212" s="27" t="s">
        <v>175</v>
      </c>
      <c r="G212" s="27">
        <v>77.8</v>
      </c>
      <c r="H212" s="27">
        <v>18</v>
      </c>
      <c r="I212" s="29" t="s">
        <v>169</v>
      </c>
      <c r="J212" s="27" t="s">
        <v>21</v>
      </c>
      <c r="K212" s="27">
        <v>1</v>
      </c>
      <c r="L212" s="27">
        <f>M209+M211</f>
        <v>7.9</v>
      </c>
      <c r="M212" s="27">
        <f t="shared" si="3"/>
        <v>7.9</v>
      </c>
      <c r="N212" s="27"/>
      <c r="O212" s="27"/>
      <c r="P212" s="34"/>
      <c r="Q212" s="40">
        <v>4.217</v>
      </c>
      <c r="R212" s="24">
        <v>39.97716</v>
      </c>
      <c r="S212" s="39" t="s">
        <v>171</v>
      </c>
    </row>
    <row r="213" s="22" customFormat="1" ht="30" customHeight="1" spans="1:19">
      <c r="A213" s="27">
        <v>211</v>
      </c>
      <c r="B213" s="27" t="s">
        <v>174</v>
      </c>
      <c r="C213" s="27" t="s">
        <v>42</v>
      </c>
      <c r="D213" s="27"/>
      <c r="E213" s="27"/>
      <c r="F213" s="27" t="s">
        <v>176</v>
      </c>
      <c r="G213" s="27">
        <v>77.8</v>
      </c>
      <c r="H213" s="27">
        <v>18</v>
      </c>
      <c r="I213" s="29" t="s">
        <v>169</v>
      </c>
      <c r="J213" s="27" t="s">
        <v>21</v>
      </c>
      <c r="K213" s="27">
        <v>2</v>
      </c>
      <c r="L213" s="27">
        <f>L212</f>
        <v>7.9</v>
      </c>
      <c r="M213" s="27">
        <f t="shared" si="3"/>
        <v>15.8</v>
      </c>
      <c r="N213" s="27"/>
      <c r="O213" s="27"/>
      <c r="P213" s="34"/>
      <c r="Q213" s="40">
        <v>0.942</v>
      </c>
      <c r="R213" s="24">
        <v>17.86032</v>
      </c>
      <c r="S213" s="39" t="s">
        <v>171</v>
      </c>
    </row>
    <row r="214" s="22" customFormat="1" ht="30" customHeight="1" spans="1:19">
      <c r="A214" s="27">
        <v>212</v>
      </c>
      <c r="B214" s="27" t="s">
        <v>174</v>
      </c>
      <c r="C214" s="27" t="s">
        <v>34</v>
      </c>
      <c r="D214" s="27"/>
      <c r="E214" s="27"/>
      <c r="F214" s="27" t="s">
        <v>181</v>
      </c>
      <c r="G214" s="27">
        <v>77.8</v>
      </c>
      <c r="H214" s="27">
        <v>18</v>
      </c>
      <c r="I214" s="29" t="s">
        <v>169</v>
      </c>
      <c r="J214" s="27" t="s">
        <v>21</v>
      </c>
      <c r="K214" s="27">
        <v>1.25</v>
      </c>
      <c r="L214" s="27">
        <f>L212</f>
        <v>7.9</v>
      </c>
      <c r="M214" s="27">
        <f t="shared" si="3"/>
        <v>9.875</v>
      </c>
      <c r="N214" s="27"/>
      <c r="O214" s="27"/>
      <c r="P214" s="34"/>
      <c r="Q214" s="40">
        <v>3.77</v>
      </c>
      <c r="R214" s="24">
        <v>44.6745</v>
      </c>
      <c r="S214" s="39" t="s">
        <v>171</v>
      </c>
    </row>
    <row r="215" s="22" customFormat="1" ht="30" customHeight="1" spans="1:19">
      <c r="A215" s="27">
        <v>213</v>
      </c>
      <c r="B215" s="28" t="s">
        <v>48</v>
      </c>
      <c r="C215" s="28" t="s">
        <v>51</v>
      </c>
      <c r="D215" s="28"/>
      <c r="E215" s="28" t="s">
        <v>52</v>
      </c>
      <c r="F215" s="28" t="s">
        <v>52</v>
      </c>
      <c r="G215" s="27">
        <v>77.8</v>
      </c>
      <c r="H215" s="27">
        <v>18</v>
      </c>
      <c r="I215" s="29" t="s">
        <v>169</v>
      </c>
      <c r="J215" s="28" t="s">
        <v>21</v>
      </c>
      <c r="K215" s="29">
        <v>1.815</v>
      </c>
      <c r="L215" s="28">
        <f>G219-G218+1</f>
        <v>5.5</v>
      </c>
      <c r="M215" s="27">
        <f t="shared" si="3"/>
        <v>9.9825</v>
      </c>
      <c r="N215" s="28">
        <v>4400</v>
      </c>
      <c r="O215" s="28" t="s">
        <v>178</v>
      </c>
      <c r="P215" s="35">
        <v>54.90375</v>
      </c>
      <c r="Q215" s="41">
        <v>2.47</v>
      </c>
      <c r="R215" s="24">
        <v>29.58813</v>
      </c>
      <c r="S215" s="39" t="s">
        <v>171</v>
      </c>
    </row>
    <row r="216" s="22" customFormat="1" ht="30" customHeight="1" spans="1:19">
      <c r="A216" s="27">
        <v>214</v>
      </c>
      <c r="B216" s="28" t="s">
        <v>48</v>
      </c>
      <c r="C216" s="28" t="s">
        <v>18</v>
      </c>
      <c r="D216" s="30"/>
      <c r="E216" s="30" t="s">
        <v>179</v>
      </c>
      <c r="F216" s="30" t="s">
        <v>179</v>
      </c>
      <c r="G216" s="27">
        <v>77.8</v>
      </c>
      <c r="H216" s="27">
        <v>18</v>
      </c>
      <c r="I216" s="29" t="s">
        <v>169</v>
      </c>
      <c r="J216" s="28" t="s">
        <v>21</v>
      </c>
      <c r="K216" s="29">
        <v>2</v>
      </c>
      <c r="L216" s="28">
        <f>G219-G218+1</f>
        <v>5.5</v>
      </c>
      <c r="M216" s="27">
        <f t="shared" si="3"/>
        <v>11</v>
      </c>
      <c r="N216" s="28">
        <v>4400</v>
      </c>
      <c r="O216" s="28" t="s">
        <v>178</v>
      </c>
      <c r="P216" s="35">
        <v>60.5</v>
      </c>
      <c r="Q216" s="41">
        <v>9.03</v>
      </c>
      <c r="R216" s="24">
        <v>119.196</v>
      </c>
      <c r="S216" s="39" t="s">
        <v>171</v>
      </c>
    </row>
    <row r="217" s="22" customFormat="1" ht="30" customHeight="1" spans="1:19">
      <c r="A217" s="27">
        <v>215</v>
      </c>
      <c r="B217" s="28" t="s">
        <v>48</v>
      </c>
      <c r="C217" s="28" t="s">
        <v>42</v>
      </c>
      <c r="D217" s="28"/>
      <c r="E217" s="28" t="s">
        <v>180</v>
      </c>
      <c r="F217" s="28" t="s">
        <v>180</v>
      </c>
      <c r="G217" s="27">
        <v>77.8</v>
      </c>
      <c r="H217" s="27">
        <v>18</v>
      </c>
      <c r="I217" s="29" t="s">
        <v>169</v>
      </c>
      <c r="J217" s="28" t="s">
        <v>21</v>
      </c>
      <c r="K217" s="29">
        <v>3.67</v>
      </c>
      <c r="L217" s="28">
        <f>G219-G218+1</f>
        <v>5.5</v>
      </c>
      <c r="M217" s="27">
        <f t="shared" si="3"/>
        <v>20.185</v>
      </c>
      <c r="N217" s="28">
        <v>4400</v>
      </c>
      <c r="O217" s="28" t="s">
        <v>178</v>
      </c>
      <c r="P217" s="35">
        <v>111.0175</v>
      </c>
      <c r="Q217" s="41">
        <v>1.57</v>
      </c>
      <c r="R217" s="24">
        <v>38.02854</v>
      </c>
      <c r="S217" s="39" t="s">
        <v>171</v>
      </c>
    </row>
    <row r="218" s="22" customFormat="1" ht="30" customHeight="1" spans="1:19">
      <c r="A218" s="27">
        <v>216</v>
      </c>
      <c r="B218" s="28" t="s">
        <v>48</v>
      </c>
      <c r="C218" s="28" t="s">
        <v>42</v>
      </c>
      <c r="D218" s="28"/>
      <c r="E218" s="28" t="s">
        <v>176</v>
      </c>
      <c r="F218" s="28" t="s">
        <v>176</v>
      </c>
      <c r="G218" s="27">
        <v>77.8</v>
      </c>
      <c r="H218" s="27">
        <v>18</v>
      </c>
      <c r="I218" s="29" t="s">
        <v>169</v>
      </c>
      <c r="J218" s="28" t="s">
        <v>21</v>
      </c>
      <c r="K218" s="29">
        <v>5</v>
      </c>
      <c r="L218" s="28">
        <f>G219-G218+1</f>
        <v>5.5</v>
      </c>
      <c r="M218" s="27">
        <f t="shared" si="3"/>
        <v>27.5</v>
      </c>
      <c r="N218" s="28">
        <v>4400</v>
      </c>
      <c r="O218" s="28" t="s">
        <v>178</v>
      </c>
      <c r="P218" s="35">
        <v>151.25</v>
      </c>
      <c r="Q218" s="41">
        <v>0.942</v>
      </c>
      <c r="R218" s="24">
        <v>31.086</v>
      </c>
      <c r="S218" s="39" t="s">
        <v>171</v>
      </c>
    </row>
    <row r="219" ht="63" customHeight="1" spans="1:19">
      <c r="A219" s="27">
        <v>217</v>
      </c>
      <c r="B219" s="27" t="s">
        <v>164</v>
      </c>
      <c r="C219" s="27" t="s">
        <v>165</v>
      </c>
      <c r="D219" s="27"/>
      <c r="E219" s="27"/>
      <c r="F219" s="27" t="s">
        <v>166</v>
      </c>
      <c r="G219" s="27">
        <v>82.3</v>
      </c>
      <c r="H219" s="27">
        <v>19</v>
      </c>
      <c r="I219" s="33" t="s">
        <v>89</v>
      </c>
      <c r="J219" s="27" t="s">
        <v>21</v>
      </c>
      <c r="K219" s="27">
        <f>K223+0.25</f>
        <v>1.6</v>
      </c>
      <c r="L219" s="27">
        <f>L221/2</f>
        <v>2.35</v>
      </c>
      <c r="M219" s="27">
        <f t="shared" si="3"/>
        <v>3.76</v>
      </c>
      <c r="N219" s="27"/>
      <c r="O219" s="27"/>
      <c r="P219" s="34">
        <v>3.008</v>
      </c>
      <c r="Q219" s="40">
        <v>13.4</v>
      </c>
      <c r="R219" s="24">
        <v>48.36864</v>
      </c>
      <c r="S219" s="39" t="s">
        <v>167</v>
      </c>
    </row>
    <row r="220" s="22" customFormat="1" ht="30" customHeight="1" spans="1:19">
      <c r="A220" s="27">
        <v>218</v>
      </c>
      <c r="B220" s="27" t="s">
        <v>168</v>
      </c>
      <c r="C220" s="27" t="s">
        <v>30</v>
      </c>
      <c r="D220" s="27"/>
      <c r="E220" s="27"/>
      <c r="F220" s="27" t="s">
        <v>115</v>
      </c>
      <c r="G220" s="27">
        <v>82.3</v>
      </c>
      <c r="H220" s="27">
        <v>19</v>
      </c>
      <c r="I220" s="29" t="s">
        <v>169</v>
      </c>
      <c r="J220" s="27" t="s">
        <v>170</v>
      </c>
      <c r="K220" s="27">
        <v>1</v>
      </c>
      <c r="L220" s="27">
        <f>(L221+L222)/2*K223</f>
        <v>5.6025</v>
      </c>
      <c r="M220" s="27">
        <f t="shared" si="3"/>
        <v>5.6025</v>
      </c>
      <c r="N220" s="27"/>
      <c r="O220" s="27"/>
      <c r="P220" s="34"/>
      <c r="Q220" s="40">
        <v>48.4</v>
      </c>
      <c r="R220" s="24">
        <v>325.3932</v>
      </c>
      <c r="S220" s="39" t="s">
        <v>171</v>
      </c>
    </row>
    <row r="221" ht="63" customHeight="1" spans="1:19">
      <c r="A221" s="27">
        <v>219</v>
      </c>
      <c r="B221" s="27" t="s">
        <v>24</v>
      </c>
      <c r="C221" s="27" t="s">
        <v>18</v>
      </c>
      <c r="D221" s="27"/>
      <c r="E221" s="27"/>
      <c r="F221" s="27" t="s">
        <v>172</v>
      </c>
      <c r="G221" s="27">
        <v>82.3</v>
      </c>
      <c r="H221" s="27">
        <v>19</v>
      </c>
      <c r="I221" s="29" t="s">
        <v>169</v>
      </c>
      <c r="J221" s="27" t="s">
        <v>21</v>
      </c>
      <c r="K221" s="27">
        <v>1</v>
      </c>
      <c r="L221" s="27">
        <v>4.7</v>
      </c>
      <c r="M221" s="27">
        <f t="shared" si="3"/>
        <v>4.7</v>
      </c>
      <c r="N221" s="27"/>
      <c r="O221" s="27"/>
      <c r="P221" s="34">
        <v>3.76</v>
      </c>
      <c r="Q221" s="40">
        <v>13.476</v>
      </c>
      <c r="R221" s="24">
        <v>60.803712</v>
      </c>
      <c r="S221" s="39" t="s">
        <v>171</v>
      </c>
    </row>
    <row r="222" ht="63" customHeight="1" spans="1:19">
      <c r="A222" s="27">
        <v>220</v>
      </c>
      <c r="B222" s="27" t="s">
        <v>17</v>
      </c>
      <c r="C222" s="27" t="s">
        <v>27</v>
      </c>
      <c r="D222" s="27"/>
      <c r="E222" s="27"/>
      <c r="F222" s="27" t="s">
        <v>173</v>
      </c>
      <c r="G222" s="27">
        <v>82.3</v>
      </c>
      <c r="H222" s="27">
        <v>19</v>
      </c>
      <c r="I222" s="33" t="s">
        <v>89</v>
      </c>
      <c r="J222" s="27" t="s">
        <v>21</v>
      </c>
      <c r="K222" s="27">
        <v>1</v>
      </c>
      <c r="L222" s="27">
        <v>3.6</v>
      </c>
      <c r="M222" s="27">
        <f t="shared" si="3"/>
        <v>3.6</v>
      </c>
      <c r="N222" s="27"/>
      <c r="O222" s="27"/>
      <c r="P222" s="34">
        <v>2.88</v>
      </c>
      <c r="Q222" s="40">
        <v>12.318</v>
      </c>
      <c r="R222" s="24">
        <v>42.571008</v>
      </c>
      <c r="S222" s="39" t="s">
        <v>167</v>
      </c>
    </row>
    <row r="223" ht="63" customHeight="1" spans="1:19">
      <c r="A223" s="27">
        <v>221</v>
      </c>
      <c r="B223" s="27" t="s">
        <v>25</v>
      </c>
      <c r="C223" s="27" t="s">
        <v>18</v>
      </c>
      <c r="D223" s="27"/>
      <c r="E223" s="27"/>
      <c r="F223" s="27" t="s">
        <v>172</v>
      </c>
      <c r="G223" s="27">
        <v>82.3</v>
      </c>
      <c r="H223" s="27">
        <v>19</v>
      </c>
      <c r="I223" s="29" t="s">
        <v>169</v>
      </c>
      <c r="J223" s="27" t="s">
        <v>21</v>
      </c>
      <c r="K223" s="27">
        <v>1.35</v>
      </c>
      <c r="L223" s="27">
        <v>2</v>
      </c>
      <c r="M223" s="27">
        <f t="shared" si="3"/>
        <v>2.7</v>
      </c>
      <c r="N223" s="27"/>
      <c r="O223" s="27"/>
      <c r="P223" s="34">
        <v>2.16</v>
      </c>
      <c r="Q223" s="40">
        <v>13.476</v>
      </c>
      <c r="R223" s="24">
        <v>34.929792</v>
      </c>
      <c r="S223" s="39" t="s">
        <v>171</v>
      </c>
    </row>
    <row r="224" s="22" customFormat="1" ht="30" customHeight="1" spans="1:19">
      <c r="A224" s="27">
        <v>222</v>
      </c>
      <c r="B224" s="27" t="s">
        <v>174</v>
      </c>
      <c r="C224" s="27" t="s">
        <v>39</v>
      </c>
      <c r="D224" s="27"/>
      <c r="E224" s="27"/>
      <c r="F224" s="27" t="s">
        <v>175</v>
      </c>
      <c r="G224" s="27">
        <v>82.3</v>
      </c>
      <c r="H224" s="27">
        <v>19</v>
      </c>
      <c r="I224" s="29" t="s">
        <v>169</v>
      </c>
      <c r="J224" s="27" t="s">
        <v>21</v>
      </c>
      <c r="K224" s="27">
        <v>1</v>
      </c>
      <c r="L224" s="27">
        <f>M221+M223</f>
        <v>7.4</v>
      </c>
      <c r="M224" s="27">
        <f t="shared" si="3"/>
        <v>7.4</v>
      </c>
      <c r="N224" s="27"/>
      <c r="O224" s="27"/>
      <c r="P224" s="34"/>
      <c r="Q224" s="40">
        <v>4.217</v>
      </c>
      <c r="R224" s="24">
        <v>37.44696</v>
      </c>
      <c r="S224" s="39" t="s">
        <v>171</v>
      </c>
    </row>
    <row r="225" s="22" customFormat="1" ht="30" customHeight="1" spans="1:19">
      <c r="A225" s="27">
        <v>223</v>
      </c>
      <c r="B225" s="27" t="s">
        <v>174</v>
      </c>
      <c r="C225" s="27" t="s">
        <v>42</v>
      </c>
      <c r="D225" s="27"/>
      <c r="E225" s="27"/>
      <c r="F225" s="27" t="s">
        <v>176</v>
      </c>
      <c r="G225" s="27">
        <v>82.3</v>
      </c>
      <c r="H225" s="27">
        <v>19</v>
      </c>
      <c r="I225" s="29" t="s">
        <v>169</v>
      </c>
      <c r="J225" s="27" t="s">
        <v>21</v>
      </c>
      <c r="K225" s="27">
        <v>2</v>
      </c>
      <c r="L225" s="27">
        <f>L224</f>
        <v>7.4</v>
      </c>
      <c r="M225" s="27">
        <f t="shared" si="3"/>
        <v>14.8</v>
      </c>
      <c r="N225" s="27"/>
      <c r="O225" s="27"/>
      <c r="P225" s="34"/>
      <c r="Q225" s="40">
        <v>0.942</v>
      </c>
      <c r="R225" s="24">
        <v>16.72992</v>
      </c>
      <c r="S225" s="39" t="s">
        <v>171</v>
      </c>
    </row>
    <row r="226" s="22" customFormat="1" ht="30" customHeight="1" spans="1:19">
      <c r="A226" s="27">
        <v>224</v>
      </c>
      <c r="B226" s="27" t="s">
        <v>174</v>
      </c>
      <c r="C226" s="27" t="s">
        <v>34</v>
      </c>
      <c r="D226" s="27"/>
      <c r="E226" s="27"/>
      <c r="F226" s="27" t="s">
        <v>181</v>
      </c>
      <c r="G226" s="27">
        <v>82.3</v>
      </c>
      <c r="H226" s="27">
        <v>19</v>
      </c>
      <c r="I226" s="29" t="s">
        <v>169</v>
      </c>
      <c r="J226" s="27" t="s">
        <v>21</v>
      </c>
      <c r="K226" s="27">
        <v>1.25</v>
      </c>
      <c r="L226" s="27">
        <f>L224</f>
        <v>7.4</v>
      </c>
      <c r="M226" s="27">
        <f t="shared" si="3"/>
        <v>9.25</v>
      </c>
      <c r="N226" s="27"/>
      <c r="O226" s="27"/>
      <c r="P226" s="34"/>
      <c r="Q226" s="40">
        <v>3.77</v>
      </c>
      <c r="R226" s="24">
        <v>41.847</v>
      </c>
      <c r="S226" s="39" t="s">
        <v>171</v>
      </c>
    </row>
    <row r="227" s="22" customFormat="1" ht="30" customHeight="1" spans="1:19">
      <c r="A227" s="27">
        <v>225</v>
      </c>
      <c r="B227" s="28" t="s">
        <v>48</v>
      </c>
      <c r="C227" s="28" t="s">
        <v>51</v>
      </c>
      <c r="D227" s="28"/>
      <c r="E227" s="28" t="s">
        <v>52</v>
      </c>
      <c r="F227" s="28" t="s">
        <v>52</v>
      </c>
      <c r="G227" s="27">
        <v>82.3</v>
      </c>
      <c r="H227" s="27">
        <v>19</v>
      </c>
      <c r="I227" s="29" t="s">
        <v>169</v>
      </c>
      <c r="J227" s="28" t="s">
        <v>21</v>
      </c>
      <c r="K227" s="29">
        <v>1.815</v>
      </c>
      <c r="L227" s="28">
        <f>G231-G230+1</f>
        <v>4.90000000000001</v>
      </c>
      <c r="M227" s="27">
        <f t="shared" si="3"/>
        <v>8.89350000000001</v>
      </c>
      <c r="N227" s="28">
        <v>4400</v>
      </c>
      <c r="O227" s="28" t="s">
        <v>178</v>
      </c>
      <c r="P227" s="35">
        <v>43.5781500000001</v>
      </c>
      <c r="Q227" s="41">
        <v>2.47</v>
      </c>
      <c r="R227" s="24">
        <v>26.360334</v>
      </c>
      <c r="S227" s="39" t="s">
        <v>171</v>
      </c>
    </row>
    <row r="228" s="22" customFormat="1" ht="30" customHeight="1" spans="1:19">
      <c r="A228" s="27">
        <v>226</v>
      </c>
      <c r="B228" s="28" t="s">
        <v>48</v>
      </c>
      <c r="C228" s="28" t="s">
        <v>18</v>
      </c>
      <c r="D228" s="30"/>
      <c r="E228" s="30" t="s">
        <v>179</v>
      </c>
      <c r="F228" s="30" t="s">
        <v>179</v>
      </c>
      <c r="G228" s="27">
        <v>82.3</v>
      </c>
      <c r="H228" s="27">
        <v>19</v>
      </c>
      <c r="I228" s="29" t="s">
        <v>169</v>
      </c>
      <c r="J228" s="28" t="s">
        <v>21</v>
      </c>
      <c r="K228" s="29">
        <v>2</v>
      </c>
      <c r="L228" s="28">
        <f>G231-G230+1</f>
        <v>4.90000000000001</v>
      </c>
      <c r="M228" s="27">
        <f t="shared" si="3"/>
        <v>9.80000000000001</v>
      </c>
      <c r="N228" s="28">
        <v>4400</v>
      </c>
      <c r="O228" s="28" t="s">
        <v>178</v>
      </c>
      <c r="P228" s="35">
        <v>48.0200000000001</v>
      </c>
      <c r="Q228" s="41">
        <v>9.03</v>
      </c>
      <c r="R228" s="24">
        <v>106.1928</v>
      </c>
      <c r="S228" s="39" t="s">
        <v>171</v>
      </c>
    </row>
    <row r="229" s="22" customFormat="1" ht="30" customHeight="1" spans="1:19">
      <c r="A229" s="27">
        <v>227</v>
      </c>
      <c r="B229" s="28" t="s">
        <v>48</v>
      </c>
      <c r="C229" s="28" t="s">
        <v>42</v>
      </c>
      <c r="D229" s="28"/>
      <c r="E229" s="28" t="s">
        <v>180</v>
      </c>
      <c r="F229" s="28" t="s">
        <v>180</v>
      </c>
      <c r="G229" s="27">
        <v>82.3</v>
      </c>
      <c r="H229" s="27">
        <v>19</v>
      </c>
      <c r="I229" s="29" t="s">
        <v>169</v>
      </c>
      <c r="J229" s="28" t="s">
        <v>21</v>
      </c>
      <c r="K229" s="29">
        <v>3.67</v>
      </c>
      <c r="L229" s="28">
        <f>G231-G230+1</f>
        <v>4.90000000000001</v>
      </c>
      <c r="M229" s="27">
        <f t="shared" si="3"/>
        <v>17.983</v>
      </c>
      <c r="N229" s="28">
        <v>4400</v>
      </c>
      <c r="O229" s="28" t="s">
        <v>178</v>
      </c>
      <c r="P229" s="35">
        <v>88.1167000000002</v>
      </c>
      <c r="Q229" s="41">
        <v>1.57</v>
      </c>
      <c r="R229" s="24">
        <v>33.879972</v>
      </c>
      <c r="S229" s="39" t="s">
        <v>171</v>
      </c>
    </row>
    <row r="230" s="22" customFormat="1" ht="30" customHeight="1" spans="1:19">
      <c r="A230" s="27">
        <v>228</v>
      </c>
      <c r="B230" s="28" t="s">
        <v>48</v>
      </c>
      <c r="C230" s="28" t="s">
        <v>42</v>
      </c>
      <c r="D230" s="28"/>
      <c r="E230" s="28" t="s">
        <v>176</v>
      </c>
      <c r="F230" s="28" t="s">
        <v>176</v>
      </c>
      <c r="G230" s="27">
        <v>82.3</v>
      </c>
      <c r="H230" s="27">
        <v>19</v>
      </c>
      <c r="I230" s="29" t="s">
        <v>169</v>
      </c>
      <c r="J230" s="28" t="s">
        <v>21</v>
      </c>
      <c r="K230" s="29">
        <v>5</v>
      </c>
      <c r="L230" s="28">
        <f>G231-G230+1</f>
        <v>4.90000000000001</v>
      </c>
      <c r="M230" s="27">
        <f t="shared" si="3"/>
        <v>24.5</v>
      </c>
      <c r="N230" s="28">
        <v>4400</v>
      </c>
      <c r="O230" s="28" t="s">
        <v>178</v>
      </c>
      <c r="P230" s="35">
        <v>120.05</v>
      </c>
      <c r="Q230" s="41">
        <v>0.942</v>
      </c>
      <c r="R230" s="24">
        <v>27.6948</v>
      </c>
      <c r="S230" s="39" t="s">
        <v>171</v>
      </c>
    </row>
    <row r="231" ht="63" customHeight="1" spans="1:19">
      <c r="A231" s="27">
        <v>229</v>
      </c>
      <c r="B231" s="27" t="s">
        <v>164</v>
      </c>
      <c r="C231" s="27" t="s">
        <v>165</v>
      </c>
      <c r="D231" s="27"/>
      <c r="E231" s="27"/>
      <c r="F231" s="27" t="s">
        <v>166</v>
      </c>
      <c r="G231" s="27">
        <v>86.2</v>
      </c>
      <c r="H231" s="27">
        <v>20</v>
      </c>
      <c r="I231" s="33" t="s">
        <v>89</v>
      </c>
      <c r="J231" s="27" t="s">
        <v>21</v>
      </c>
      <c r="K231" s="27">
        <f>K235+0.25</f>
        <v>1.6</v>
      </c>
      <c r="L231" s="27">
        <f>L233/2</f>
        <v>15</v>
      </c>
      <c r="M231" s="27">
        <f t="shared" si="3"/>
        <v>24</v>
      </c>
      <c r="N231" s="27"/>
      <c r="O231" s="27"/>
      <c r="P231" s="34">
        <v>19.2</v>
      </c>
      <c r="Q231" s="40">
        <v>13.4</v>
      </c>
      <c r="R231" s="24">
        <v>308.736</v>
      </c>
      <c r="S231" s="39" t="s">
        <v>167</v>
      </c>
    </row>
    <row r="232" s="22" customFormat="1" ht="30" customHeight="1" spans="1:19">
      <c r="A232" s="27">
        <v>230</v>
      </c>
      <c r="B232" s="27" t="s">
        <v>168</v>
      </c>
      <c r="C232" s="27" t="s">
        <v>30</v>
      </c>
      <c r="D232" s="27"/>
      <c r="E232" s="27"/>
      <c r="F232" s="27" t="s">
        <v>115</v>
      </c>
      <c r="G232" s="27">
        <v>86.2</v>
      </c>
      <c r="H232" s="27">
        <v>20</v>
      </c>
      <c r="I232" s="29" t="s">
        <v>169</v>
      </c>
      <c r="J232" s="27" t="s">
        <v>170</v>
      </c>
      <c r="K232" s="27">
        <v>1</v>
      </c>
      <c r="L232" s="27">
        <f>(L233+L234)/2*K235</f>
        <v>34.695</v>
      </c>
      <c r="M232" s="27">
        <f t="shared" si="3"/>
        <v>34.695</v>
      </c>
      <c r="N232" s="27"/>
      <c r="O232" s="27"/>
      <c r="P232" s="34"/>
      <c r="Q232" s="40">
        <v>48.4</v>
      </c>
      <c r="R232" s="24">
        <v>2015.0856</v>
      </c>
      <c r="S232" s="39" t="s">
        <v>171</v>
      </c>
    </row>
    <row r="233" ht="63" customHeight="1" spans="1:19">
      <c r="A233" s="27">
        <v>231</v>
      </c>
      <c r="B233" s="27" t="s">
        <v>24</v>
      </c>
      <c r="C233" s="27" t="s">
        <v>18</v>
      </c>
      <c r="D233" s="27"/>
      <c r="E233" s="27"/>
      <c r="F233" s="27" t="s">
        <v>172</v>
      </c>
      <c r="G233" s="27">
        <v>86.2</v>
      </c>
      <c r="H233" s="27">
        <v>20</v>
      </c>
      <c r="I233" s="29" t="s">
        <v>169</v>
      </c>
      <c r="J233" s="27" t="s">
        <v>21</v>
      </c>
      <c r="K233" s="27">
        <v>1</v>
      </c>
      <c r="L233" s="27">
        <v>30</v>
      </c>
      <c r="M233" s="27">
        <f t="shared" si="3"/>
        <v>30</v>
      </c>
      <c r="N233" s="27"/>
      <c r="O233" s="27"/>
      <c r="P233" s="34">
        <v>24</v>
      </c>
      <c r="Q233" s="40">
        <v>13.476</v>
      </c>
      <c r="R233" s="24">
        <v>388.1088</v>
      </c>
      <c r="S233" s="39" t="s">
        <v>171</v>
      </c>
    </row>
    <row r="234" ht="63" customHeight="1" spans="1:19">
      <c r="A234" s="27">
        <v>232</v>
      </c>
      <c r="B234" s="27" t="s">
        <v>17</v>
      </c>
      <c r="C234" s="27" t="s">
        <v>27</v>
      </c>
      <c r="D234" s="27"/>
      <c r="E234" s="27"/>
      <c r="F234" s="27" t="s">
        <v>173</v>
      </c>
      <c r="G234" s="27">
        <v>86.2</v>
      </c>
      <c r="H234" s="27">
        <v>20</v>
      </c>
      <c r="I234" s="33" t="s">
        <v>89</v>
      </c>
      <c r="J234" s="27" t="s">
        <v>21</v>
      </c>
      <c r="K234" s="27">
        <v>1</v>
      </c>
      <c r="L234" s="27">
        <v>21.4</v>
      </c>
      <c r="M234" s="27">
        <f t="shared" si="3"/>
        <v>21.4</v>
      </c>
      <c r="N234" s="27"/>
      <c r="O234" s="27"/>
      <c r="P234" s="34">
        <v>17.12</v>
      </c>
      <c r="Q234" s="40">
        <v>12.318</v>
      </c>
      <c r="R234" s="24">
        <v>253.060992</v>
      </c>
      <c r="S234" s="39" t="s">
        <v>167</v>
      </c>
    </row>
    <row r="235" ht="63" customHeight="1" spans="1:19">
      <c r="A235" s="27">
        <v>233</v>
      </c>
      <c r="B235" s="27" t="s">
        <v>25</v>
      </c>
      <c r="C235" s="27" t="s">
        <v>18</v>
      </c>
      <c r="D235" s="27"/>
      <c r="E235" s="27"/>
      <c r="F235" s="27" t="s">
        <v>172</v>
      </c>
      <c r="G235" s="27">
        <v>86.2</v>
      </c>
      <c r="H235" s="27">
        <v>20</v>
      </c>
      <c r="I235" s="29" t="s">
        <v>169</v>
      </c>
      <c r="J235" s="27" t="s">
        <v>21</v>
      </c>
      <c r="K235" s="27">
        <v>1.35</v>
      </c>
      <c r="L235" s="27">
        <v>2</v>
      </c>
      <c r="M235" s="27">
        <f t="shared" si="3"/>
        <v>2.7</v>
      </c>
      <c r="N235" s="27"/>
      <c r="O235" s="27"/>
      <c r="P235" s="34">
        <v>2.16</v>
      </c>
      <c r="Q235" s="40">
        <v>13.476</v>
      </c>
      <c r="R235" s="24">
        <v>34.929792</v>
      </c>
      <c r="S235" s="39" t="s">
        <v>171</v>
      </c>
    </row>
    <row r="236" s="22" customFormat="1" ht="30" customHeight="1" spans="1:19">
      <c r="A236" s="27">
        <v>234</v>
      </c>
      <c r="B236" s="27" t="s">
        <v>174</v>
      </c>
      <c r="C236" s="27" t="s">
        <v>39</v>
      </c>
      <c r="D236" s="27"/>
      <c r="E236" s="27"/>
      <c r="F236" s="27" t="s">
        <v>175</v>
      </c>
      <c r="G236" s="27">
        <v>86.2</v>
      </c>
      <c r="H236" s="27">
        <v>20</v>
      </c>
      <c r="I236" s="29" t="s">
        <v>169</v>
      </c>
      <c r="J236" s="27" t="s">
        <v>21</v>
      </c>
      <c r="K236" s="27">
        <v>1</v>
      </c>
      <c r="L236" s="27">
        <f>M233+M235</f>
        <v>32.7</v>
      </c>
      <c r="M236" s="27">
        <f t="shared" si="3"/>
        <v>32.7</v>
      </c>
      <c r="N236" s="27"/>
      <c r="O236" s="27"/>
      <c r="P236" s="34"/>
      <c r="Q236" s="40">
        <v>4.217</v>
      </c>
      <c r="R236" s="24">
        <v>165.47508</v>
      </c>
      <c r="S236" s="39" t="s">
        <v>171</v>
      </c>
    </row>
    <row r="237" s="22" customFormat="1" ht="30" customHeight="1" spans="1:19">
      <c r="A237" s="27">
        <v>235</v>
      </c>
      <c r="B237" s="27" t="s">
        <v>174</v>
      </c>
      <c r="C237" s="27" t="s">
        <v>42</v>
      </c>
      <c r="D237" s="27"/>
      <c r="E237" s="27"/>
      <c r="F237" s="27" t="s">
        <v>176</v>
      </c>
      <c r="G237" s="27">
        <v>86.2</v>
      </c>
      <c r="H237" s="27">
        <v>20</v>
      </c>
      <c r="I237" s="29" t="s">
        <v>169</v>
      </c>
      <c r="J237" s="27" t="s">
        <v>21</v>
      </c>
      <c r="K237" s="27">
        <v>2</v>
      </c>
      <c r="L237" s="27">
        <f>L236</f>
        <v>32.7</v>
      </c>
      <c r="M237" s="27">
        <f t="shared" si="3"/>
        <v>65.4</v>
      </c>
      <c r="N237" s="27"/>
      <c r="O237" s="27"/>
      <c r="P237" s="34"/>
      <c r="Q237" s="40">
        <v>0.942</v>
      </c>
      <c r="R237" s="24">
        <v>73.92816</v>
      </c>
      <c r="S237" s="39" t="s">
        <v>171</v>
      </c>
    </row>
    <row r="238" s="22" customFormat="1" ht="30" customHeight="1" spans="1:19">
      <c r="A238" s="27">
        <v>236</v>
      </c>
      <c r="B238" s="27" t="s">
        <v>174</v>
      </c>
      <c r="C238" s="27" t="s">
        <v>34</v>
      </c>
      <c r="D238" s="27"/>
      <c r="E238" s="27"/>
      <c r="F238" s="27" t="s">
        <v>181</v>
      </c>
      <c r="G238" s="27">
        <v>86.2</v>
      </c>
      <c r="H238" s="27">
        <v>20</v>
      </c>
      <c r="I238" s="29" t="s">
        <v>169</v>
      </c>
      <c r="J238" s="27" t="s">
        <v>21</v>
      </c>
      <c r="K238" s="27">
        <v>1.25</v>
      </c>
      <c r="L238" s="27">
        <f>L236</f>
        <v>32.7</v>
      </c>
      <c r="M238" s="27">
        <f t="shared" si="3"/>
        <v>40.875</v>
      </c>
      <c r="N238" s="27"/>
      <c r="O238" s="27"/>
      <c r="P238" s="34"/>
      <c r="Q238" s="40">
        <v>3.77</v>
      </c>
      <c r="R238" s="24">
        <v>184.9185</v>
      </c>
      <c r="S238" s="39" t="s">
        <v>171</v>
      </c>
    </row>
    <row r="239" s="22" customFormat="1" ht="30" customHeight="1" spans="1:19">
      <c r="A239" s="27">
        <v>237</v>
      </c>
      <c r="B239" s="28" t="s">
        <v>48</v>
      </c>
      <c r="C239" s="28" t="s">
        <v>51</v>
      </c>
      <c r="D239" s="28"/>
      <c r="E239" s="28" t="s">
        <v>52</v>
      </c>
      <c r="F239" s="28" t="s">
        <v>52</v>
      </c>
      <c r="G239" s="27">
        <v>86.2</v>
      </c>
      <c r="H239" s="27">
        <v>20</v>
      </c>
      <c r="I239" s="29" t="s">
        <v>169</v>
      </c>
      <c r="J239" s="28" t="s">
        <v>21</v>
      </c>
      <c r="K239" s="29">
        <v>1.815</v>
      </c>
      <c r="L239" s="28">
        <f>G243-G242+1</f>
        <v>4.8</v>
      </c>
      <c r="M239" s="27">
        <f t="shared" si="3"/>
        <v>8.71199999999999</v>
      </c>
      <c r="N239" s="28">
        <v>4400</v>
      </c>
      <c r="O239" s="28" t="s">
        <v>178</v>
      </c>
      <c r="P239" s="35">
        <v>41.8175999999999</v>
      </c>
      <c r="Q239" s="41">
        <v>2.47</v>
      </c>
      <c r="R239" s="24">
        <v>25.822368</v>
      </c>
      <c r="S239" s="39" t="s">
        <v>171</v>
      </c>
    </row>
    <row r="240" s="22" customFormat="1" ht="30" customHeight="1" spans="1:19">
      <c r="A240" s="27">
        <v>238</v>
      </c>
      <c r="B240" s="28" t="s">
        <v>48</v>
      </c>
      <c r="C240" s="28" t="s">
        <v>18</v>
      </c>
      <c r="D240" s="30"/>
      <c r="E240" s="30" t="s">
        <v>179</v>
      </c>
      <c r="F240" s="30" t="s">
        <v>179</v>
      </c>
      <c r="G240" s="27">
        <v>86.2</v>
      </c>
      <c r="H240" s="27">
        <v>20</v>
      </c>
      <c r="I240" s="29" t="s">
        <v>169</v>
      </c>
      <c r="J240" s="28" t="s">
        <v>21</v>
      </c>
      <c r="K240" s="29">
        <v>2</v>
      </c>
      <c r="L240" s="28">
        <f>G243-G242+1</f>
        <v>4.8</v>
      </c>
      <c r="M240" s="27">
        <f t="shared" si="3"/>
        <v>9.59999999999999</v>
      </c>
      <c r="N240" s="28">
        <v>4400</v>
      </c>
      <c r="O240" s="28" t="s">
        <v>178</v>
      </c>
      <c r="P240" s="35">
        <v>46.0799999999999</v>
      </c>
      <c r="Q240" s="41">
        <v>9.03</v>
      </c>
      <c r="R240" s="24">
        <v>104.0256</v>
      </c>
      <c r="S240" s="39" t="s">
        <v>171</v>
      </c>
    </row>
    <row r="241" s="22" customFormat="1" ht="30" customHeight="1" spans="1:19">
      <c r="A241" s="27">
        <v>239</v>
      </c>
      <c r="B241" s="28" t="s">
        <v>48</v>
      </c>
      <c r="C241" s="28" t="s">
        <v>42</v>
      </c>
      <c r="D241" s="28"/>
      <c r="E241" s="28" t="s">
        <v>180</v>
      </c>
      <c r="F241" s="28" t="s">
        <v>180</v>
      </c>
      <c r="G241" s="27">
        <v>86.2</v>
      </c>
      <c r="H241" s="27">
        <v>20</v>
      </c>
      <c r="I241" s="29" t="s">
        <v>169</v>
      </c>
      <c r="J241" s="28" t="s">
        <v>21</v>
      </c>
      <c r="K241" s="29">
        <v>3.67</v>
      </c>
      <c r="L241" s="28">
        <f>G243-G242+1</f>
        <v>4.8</v>
      </c>
      <c r="M241" s="27">
        <f t="shared" si="3"/>
        <v>17.616</v>
      </c>
      <c r="N241" s="28">
        <v>4400</v>
      </c>
      <c r="O241" s="28" t="s">
        <v>178</v>
      </c>
      <c r="P241" s="35">
        <v>84.5567999999999</v>
      </c>
      <c r="Q241" s="41">
        <v>1.57</v>
      </c>
      <c r="R241" s="24">
        <v>33.188544</v>
      </c>
      <c r="S241" s="39" t="s">
        <v>171</v>
      </c>
    </row>
    <row r="242" s="22" customFormat="1" ht="30" customHeight="1" spans="1:19">
      <c r="A242" s="27">
        <v>240</v>
      </c>
      <c r="B242" s="28" t="s">
        <v>48</v>
      </c>
      <c r="C242" s="28" t="s">
        <v>42</v>
      </c>
      <c r="D242" s="28"/>
      <c r="E242" s="28" t="s">
        <v>176</v>
      </c>
      <c r="F242" s="28" t="s">
        <v>176</v>
      </c>
      <c r="G242" s="27">
        <v>86.2</v>
      </c>
      <c r="H242" s="27">
        <v>20</v>
      </c>
      <c r="I242" s="29" t="s">
        <v>169</v>
      </c>
      <c r="J242" s="28" t="s">
        <v>21</v>
      </c>
      <c r="K242" s="29">
        <v>5</v>
      </c>
      <c r="L242" s="28">
        <f>G243-G242+1</f>
        <v>4.8</v>
      </c>
      <c r="M242" s="27">
        <f t="shared" si="3"/>
        <v>24</v>
      </c>
      <c r="N242" s="28">
        <v>4400</v>
      </c>
      <c r="O242" s="28" t="s">
        <v>178</v>
      </c>
      <c r="P242" s="35">
        <v>115.2</v>
      </c>
      <c r="Q242" s="41">
        <v>0.942</v>
      </c>
      <c r="R242" s="24">
        <v>27.1296</v>
      </c>
      <c r="S242" s="39" t="s">
        <v>171</v>
      </c>
    </row>
    <row r="243" ht="63" customHeight="1" spans="1:19">
      <c r="A243" s="27">
        <v>241</v>
      </c>
      <c r="B243" s="27" t="s">
        <v>164</v>
      </c>
      <c r="C243" s="27" t="s">
        <v>165</v>
      </c>
      <c r="D243" s="27"/>
      <c r="E243" s="27"/>
      <c r="F243" s="27" t="s">
        <v>166</v>
      </c>
      <c r="G243" s="27">
        <v>90</v>
      </c>
      <c r="H243" s="27">
        <v>21</v>
      </c>
      <c r="I243" s="33" t="s">
        <v>89</v>
      </c>
      <c r="J243" s="27" t="s">
        <v>21</v>
      </c>
      <c r="K243" s="27">
        <f>K247+0.25</f>
        <v>1.45</v>
      </c>
      <c r="L243" s="27">
        <f>L245/2</f>
        <v>12.1</v>
      </c>
      <c r="M243" s="27">
        <f t="shared" si="3"/>
        <v>17.545</v>
      </c>
      <c r="N243" s="27"/>
      <c r="O243" s="27"/>
      <c r="P243" s="34">
        <v>14.036</v>
      </c>
      <c r="Q243" s="40">
        <v>13.4</v>
      </c>
      <c r="R243" s="24">
        <v>225.69888</v>
      </c>
      <c r="S243" s="39" t="s">
        <v>167</v>
      </c>
    </row>
    <row r="244" s="22" customFormat="1" ht="30" customHeight="1" spans="1:19">
      <c r="A244" s="27">
        <v>242</v>
      </c>
      <c r="B244" s="27" t="s">
        <v>168</v>
      </c>
      <c r="C244" s="27" t="s">
        <v>30</v>
      </c>
      <c r="D244" s="27"/>
      <c r="E244" s="27"/>
      <c r="F244" s="27" t="s">
        <v>115</v>
      </c>
      <c r="G244" s="27">
        <v>90</v>
      </c>
      <c r="H244" s="27">
        <v>21</v>
      </c>
      <c r="I244" s="29" t="s">
        <v>169</v>
      </c>
      <c r="J244" s="27" t="s">
        <v>170</v>
      </c>
      <c r="K244" s="27">
        <v>1</v>
      </c>
      <c r="L244" s="27">
        <f>(L245+L246)/2*K247</f>
        <v>25.98</v>
      </c>
      <c r="M244" s="27">
        <f t="shared" si="3"/>
        <v>25.98</v>
      </c>
      <c r="N244" s="27"/>
      <c r="O244" s="27"/>
      <c r="P244" s="34"/>
      <c r="Q244" s="40">
        <v>48.4</v>
      </c>
      <c r="R244" s="24">
        <v>1508.9184</v>
      </c>
      <c r="S244" s="39" t="s">
        <v>171</v>
      </c>
    </row>
    <row r="245" ht="63" customHeight="1" spans="1:19">
      <c r="A245" s="27">
        <v>243</v>
      </c>
      <c r="B245" s="27" t="s">
        <v>24</v>
      </c>
      <c r="C245" s="27" t="s">
        <v>18</v>
      </c>
      <c r="D245" s="27"/>
      <c r="E245" s="27"/>
      <c r="F245" s="27" t="s">
        <v>172</v>
      </c>
      <c r="G245" s="27">
        <v>90</v>
      </c>
      <c r="H245" s="27">
        <v>21</v>
      </c>
      <c r="I245" s="29" t="s">
        <v>169</v>
      </c>
      <c r="J245" s="27" t="s">
        <v>21</v>
      </c>
      <c r="K245" s="27">
        <v>1</v>
      </c>
      <c r="L245" s="27">
        <v>24.2</v>
      </c>
      <c r="M245" s="27">
        <f t="shared" si="3"/>
        <v>24.2</v>
      </c>
      <c r="N245" s="27"/>
      <c r="O245" s="27"/>
      <c r="P245" s="34">
        <v>19.36</v>
      </c>
      <c r="Q245" s="40">
        <v>13.476</v>
      </c>
      <c r="R245" s="24">
        <v>313.074432</v>
      </c>
      <c r="S245" s="39" t="s">
        <v>171</v>
      </c>
    </row>
    <row r="246" ht="63" customHeight="1" spans="1:19">
      <c r="A246" s="27">
        <v>244</v>
      </c>
      <c r="B246" s="27" t="s">
        <v>17</v>
      </c>
      <c r="C246" s="27" t="s">
        <v>27</v>
      </c>
      <c r="D246" s="27"/>
      <c r="E246" s="27"/>
      <c r="F246" s="27" t="s">
        <v>173</v>
      </c>
      <c r="G246" s="27">
        <v>90</v>
      </c>
      <c r="H246" s="27">
        <v>21</v>
      </c>
      <c r="I246" s="33" t="s">
        <v>89</v>
      </c>
      <c r="J246" s="27" t="s">
        <v>21</v>
      </c>
      <c r="K246" s="27">
        <v>1</v>
      </c>
      <c r="L246" s="27">
        <v>19.1</v>
      </c>
      <c r="M246" s="27">
        <f t="shared" si="3"/>
        <v>19.1</v>
      </c>
      <c r="N246" s="27"/>
      <c r="O246" s="27"/>
      <c r="P246" s="34">
        <v>15.28</v>
      </c>
      <c r="Q246" s="40">
        <v>12.318</v>
      </c>
      <c r="R246" s="24">
        <v>225.862848</v>
      </c>
      <c r="S246" s="39" t="s">
        <v>167</v>
      </c>
    </row>
    <row r="247" ht="63" customHeight="1" spans="1:19">
      <c r="A247" s="27">
        <v>245</v>
      </c>
      <c r="B247" s="27" t="s">
        <v>25</v>
      </c>
      <c r="C247" s="27" t="s">
        <v>18</v>
      </c>
      <c r="D247" s="27"/>
      <c r="E247" s="27"/>
      <c r="F247" s="27" t="s">
        <v>172</v>
      </c>
      <c r="G247" s="27">
        <v>90</v>
      </c>
      <c r="H247" s="27">
        <v>21</v>
      </c>
      <c r="I247" s="29" t="s">
        <v>169</v>
      </c>
      <c r="J247" s="27" t="s">
        <v>21</v>
      </c>
      <c r="K247" s="27">
        <v>1.2</v>
      </c>
      <c r="L247" s="27">
        <v>2</v>
      </c>
      <c r="M247" s="27">
        <f t="shared" si="3"/>
        <v>2.4</v>
      </c>
      <c r="N247" s="27"/>
      <c r="O247" s="27"/>
      <c r="P247" s="34">
        <v>1.92</v>
      </c>
      <c r="Q247" s="40">
        <v>13.476</v>
      </c>
      <c r="R247" s="24">
        <v>31.048704</v>
      </c>
      <c r="S247" s="39" t="s">
        <v>171</v>
      </c>
    </row>
    <row r="248" s="22" customFormat="1" ht="30" customHeight="1" spans="1:19">
      <c r="A248" s="27">
        <v>246</v>
      </c>
      <c r="B248" s="27" t="s">
        <v>174</v>
      </c>
      <c r="C248" s="27" t="s">
        <v>39</v>
      </c>
      <c r="D248" s="27"/>
      <c r="E248" s="27"/>
      <c r="F248" s="27" t="s">
        <v>175</v>
      </c>
      <c r="G248" s="27">
        <v>90</v>
      </c>
      <c r="H248" s="27">
        <v>21</v>
      </c>
      <c r="I248" s="29" t="s">
        <v>169</v>
      </c>
      <c r="J248" s="27" t="s">
        <v>21</v>
      </c>
      <c r="K248" s="27">
        <v>1</v>
      </c>
      <c r="L248" s="27">
        <f>M245+M247</f>
        <v>26.6</v>
      </c>
      <c r="M248" s="27">
        <f t="shared" si="3"/>
        <v>26.6</v>
      </c>
      <c r="N248" s="27"/>
      <c r="O248" s="27"/>
      <c r="P248" s="34"/>
      <c r="Q248" s="40">
        <v>4.217</v>
      </c>
      <c r="R248" s="24">
        <v>134.60664</v>
      </c>
      <c r="S248" s="39" t="s">
        <v>171</v>
      </c>
    </row>
    <row r="249" s="22" customFormat="1" ht="30" customHeight="1" spans="1:19">
      <c r="A249" s="27">
        <v>247</v>
      </c>
      <c r="B249" s="27" t="s">
        <v>174</v>
      </c>
      <c r="C249" s="27" t="s">
        <v>42</v>
      </c>
      <c r="D249" s="27"/>
      <c r="E249" s="27"/>
      <c r="F249" s="27" t="s">
        <v>176</v>
      </c>
      <c r="G249" s="27">
        <v>90</v>
      </c>
      <c r="H249" s="27">
        <v>21</v>
      </c>
      <c r="I249" s="29" t="s">
        <v>169</v>
      </c>
      <c r="J249" s="27" t="s">
        <v>21</v>
      </c>
      <c r="K249" s="27">
        <v>2</v>
      </c>
      <c r="L249" s="27">
        <f>L248</f>
        <v>26.6</v>
      </c>
      <c r="M249" s="27">
        <f t="shared" si="3"/>
        <v>53.2</v>
      </c>
      <c r="N249" s="27"/>
      <c r="O249" s="27"/>
      <c r="P249" s="34"/>
      <c r="Q249" s="40">
        <v>0.942</v>
      </c>
      <c r="R249" s="24">
        <v>60.13728</v>
      </c>
      <c r="S249" s="39" t="s">
        <v>171</v>
      </c>
    </row>
    <row r="250" s="22" customFormat="1" ht="30" customHeight="1" spans="1:19">
      <c r="A250" s="27">
        <v>248</v>
      </c>
      <c r="B250" s="27" t="s">
        <v>174</v>
      </c>
      <c r="C250" s="27" t="s">
        <v>34</v>
      </c>
      <c r="D250" s="27"/>
      <c r="E250" s="27"/>
      <c r="F250" s="27" t="s">
        <v>181</v>
      </c>
      <c r="G250" s="27">
        <v>90</v>
      </c>
      <c r="H250" s="27">
        <v>21</v>
      </c>
      <c r="I250" s="29" t="s">
        <v>169</v>
      </c>
      <c r="J250" s="27" t="s">
        <v>21</v>
      </c>
      <c r="K250" s="27">
        <v>1.25</v>
      </c>
      <c r="L250" s="27">
        <f>L248</f>
        <v>26.6</v>
      </c>
      <c r="M250" s="27">
        <f t="shared" si="3"/>
        <v>33.25</v>
      </c>
      <c r="N250" s="27"/>
      <c r="O250" s="27"/>
      <c r="P250" s="34"/>
      <c r="Q250" s="40">
        <v>3.77</v>
      </c>
      <c r="R250" s="24">
        <v>150.423</v>
      </c>
      <c r="S250" s="39" t="s">
        <v>171</v>
      </c>
    </row>
    <row r="251" s="22" customFormat="1" ht="30" customHeight="1" spans="1:19">
      <c r="A251" s="27">
        <v>1</v>
      </c>
      <c r="B251" s="27" t="s">
        <v>164</v>
      </c>
      <c r="C251" s="27" t="s">
        <v>165</v>
      </c>
      <c r="D251" s="27"/>
      <c r="E251" s="27"/>
      <c r="F251" s="27" t="s">
        <v>166</v>
      </c>
      <c r="G251" s="27">
        <v>12</v>
      </c>
      <c r="H251" s="27">
        <v>1</v>
      </c>
      <c r="I251" s="29" t="s">
        <v>169</v>
      </c>
      <c r="J251" s="27" t="s">
        <v>21</v>
      </c>
      <c r="K251" s="27">
        <v>1.6</v>
      </c>
      <c r="L251" s="27">
        <v>3.85</v>
      </c>
      <c r="M251" s="27">
        <v>6.16</v>
      </c>
      <c r="N251" s="27"/>
      <c r="O251" s="27"/>
      <c r="P251" s="34">
        <v>1.232</v>
      </c>
      <c r="Q251" s="40">
        <v>13.4</v>
      </c>
      <c r="R251" s="24">
        <v>19.81056</v>
      </c>
      <c r="S251" s="39" t="s">
        <v>171</v>
      </c>
    </row>
    <row r="252" s="22" customFormat="1" ht="30" customHeight="1" spans="1:19">
      <c r="A252" s="27">
        <v>3</v>
      </c>
      <c r="B252" s="27" t="s">
        <v>24</v>
      </c>
      <c r="C252" s="27" t="s">
        <v>18</v>
      </c>
      <c r="D252" s="27"/>
      <c r="E252" s="27"/>
      <c r="F252" s="27" t="s">
        <v>172</v>
      </c>
      <c r="G252" s="27">
        <v>12</v>
      </c>
      <c r="H252" s="27">
        <v>1</v>
      </c>
      <c r="I252" s="29" t="s">
        <v>169</v>
      </c>
      <c r="J252" s="27" t="s">
        <v>21</v>
      </c>
      <c r="K252" s="27">
        <v>1</v>
      </c>
      <c r="L252" s="27">
        <v>7.7</v>
      </c>
      <c r="M252" s="27">
        <v>7.7</v>
      </c>
      <c r="N252" s="27"/>
      <c r="O252" s="27"/>
      <c r="P252" s="34">
        <v>1.54</v>
      </c>
      <c r="Q252" s="40">
        <v>13.476</v>
      </c>
      <c r="R252" s="24">
        <v>24.903648</v>
      </c>
      <c r="S252" s="39" t="s">
        <v>171</v>
      </c>
    </row>
    <row r="253" s="22" customFormat="1" ht="30" customHeight="1" spans="1:19">
      <c r="A253" s="27">
        <v>4</v>
      </c>
      <c r="B253" s="27" t="s">
        <v>17</v>
      </c>
      <c r="C253" s="27" t="s">
        <v>27</v>
      </c>
      <c r="D253" s="27"/>
      <c r="E253" s="27"/>
      <c r="F253" s="27" t="s">
        <v>173</v>
      </c>
      <c r="G253" s="27">
        <v>12</v>
      </c>
      <c r="H253" s="27">
        <v>1</v>
      </c>
      <c r="I253" s="29" t="s">
        <v>169</v>
      </c>
      <c r="J253" s="27" t="s">
        <v>21</v>
      </c>
      <c r="K253" s="27">
        <v>1</v>
      </c>
      <c r="L253" s="27">
        <v>5.8</v>
      </c>
      <c r="M253" s="27">
        <v>5.8</v>
      </c>
      <c r="N253" s="27"/>
      <c r="O253" s="27"/>
      <c r="P253" s="34">
        <v>1.16</v>
      </c>
      <c r="Q253" s="40">
        <v>12.318</v>
      </c>
      <c r="R253" s="24">
        <v>17.146656</v>
      </c>
      <c r="S253" s="39" t="s">
        <v>171</v>
      </c>
    </row>
    <row r="254" s="22" customFormat="1" ht="30" customHeight="1" spans="1:19">
      <c r="A254" s="27">
        <v>5</v>
      </c>
      <c r="B254" s="27" t="s">
        <v>25</v>
      </c>
      <c r="C254" s="27" t="s">
        <v>18</v>
      </c>
      <c r="D254" s="27"/>
      <c r="E254" s="27"/>
      <c r="F254" s="27" t="s">
        <v>172</v>
      </c>
      <c r="G254" s="27">
        <v>12</v>
      </c>
      <c r="H254" s="27">
        <v>1</v>
      </c>
      <c r="I254" s="29" t="s">
        <v>169</v>
      </c>
      <c r="J254" s="27" t="s">
        <v>21</v>
      </c>
      <c r="K254" s="27">
        <v>1.35</v>
      </c>
      <c r="L254" s="27">
        <v>2</v>
      </c>
      <c r="M254" s="27">
        <v>2.7</v>
      </c>
      <c r="N254" s="27"/>
      <c r="O254" s="27"/>
      <c r="P254" s="34">
        <v>0.54</v>
      </c>
      <c r="Q254" s="40">
        <v>13.476</v>
      </c>
      <c r="R254" s="24">
        <v>8.732448</v>
      </c>
      <c r="S254" s="39" t="s">
        <v>171</v>
      </c>
    </row>
    <row r="255" s="22" customFormat="1" ht="30" customHeight="1" spans="1:19">
      <c r="A255" s="27">
        <v>13</v>
      </c>
      <c r="B255" s="27" t="s">
        <v>164</v>
      </c>
      <c r="C255" s="27" t="s">
        <v>165</v>
      </c>
      <c r="D255" s="27"/>
      <c r="E255" s="27"/>
      <c r="F255" s="27" t="s">
        <v>166</v>
      </c>
      <c r="G255" s="27">
        <v>14.2</v>
      </c>
      <c r="H255" s="27">
        <v>2</v>
      </c>
      <c r="I255" s="29" t="s">
        <v>169</v>
      </c>
      <c r="J255" s="27" t="s">
        <v>21</v>
      </c>
      <c r="K255" s="27">
        <v>1.6</v>
      </c>
      <c r="L255" s="27">
        <v>7.65</v>
      </c>
      <c r="M255" s="27">
        <v>12.24</v>
      </c>
      <c r="N255" s="27"/>
      <c r="O255" s="27"/>
      <c r="P255" s="34">
        <v>2.448</v>
      </c>
      <c r="Q255" s="40">
        <v>13.4</v>
      </c>
      <c r="R255" s="24">
        <v>39.36384</v>
      </c>
      <c r="S255" s="39" t="s">
        <v>171</v>
      </c>
    </row>
    <row r="256" s="22" customFormat="1" ht="30" customHeight="1" spans="1:19">
      <c r="A256" s="27">
        <v>15</v>
      </c>
      <c r="B256" s="27" t="s">
        <v>24</v>
      </c>
      <c r="C256" s="27" t="s">
        <v>18</v>
      </c>
      <c r="D256" s="27"/>
      <c r="E256" s="27"/>
      <c r="F256" s="27" t="s">
        <v>172</v>
      </c>
      <c r="G256" s="27">
        <v>14.2</v>
      </c>
      <c r="H256" s="27">
        <v>2</v>
      </c>
      <c r="I256" s="29" t="s">
        <v>169</v>
      </c>
      <c r="J256" s="27" t="s">
        <v>21</v>
      </c>
      <c r="K256" s="27">
        <v>1</v>
      </c>
      <c r="L256" s="27">
        <v>15.3</v>
      </c>
      <c r="M256" s="27">
        <v>15.3</v>
      </c>
      <c r="N256" s="27"/>
      <c r="O256" s="27"/>
      <c r="P256" s="34">
        <v>3.06</v>
      </c>
      <c r="Q256" s="40">
        <v>13.476</v>
      </c>
      <c r="R256" s="24">
        <v>49.483872</v>
      </c>
      <c r="S256" s="39" t="s">
        <v>171</v>
      </c>
    </row>
    <row r="257" s="22" customFormat="1" ht="30" customHeight="1" spans="1:19">
      <c r="A257" s="27">
        <v>16</v>
      </c>
      <c r="B257" s="27" t="s">
        <v>17</v>
      </c>
      <c r="C257" s="27" t="s">
        <v>27</v>
      </c>
      <c r="D257" s="27"/>
      <c r="E257" s="27"/>
      <c r="F257" s="27" t="s">
        <v>173</v>
      </c>
      <c r="G257" s="27">
        <v>14.2</v>
      </c>
      <c r="H257" s="27">
        <v>2</v>
      </c>
      <c r="I257" s="29" t="s">
        <v>169</v>
      </c>
      <c r="J257" s="27" t="s">
        <v>21</v>
      </c>
      <c r="K257" s="27">
        <v>1</v>
      </c>
      <c r="L257" s="27">
        <v>11.4</v>
      </c>
      <c r="M257" s="27">
        <v>11.4</v>
      </c>
      <c r="N257" s="27"/>
      <c r="O257" s="27"/>
      <c r="P257" s="34">
        <v>2.28</v>
      </c>
      <c r="Q257" s="40">
        <v>12.318</v>
      </c>
      <c r="R257" s="24">
        <v>33.702048</v>
      </c>
      <c r="S257" s="39" t="s">
        <v>171</v>
      </c>
    </row>
    <row r="258" s="22" customFormat="1" ht="30" customHeight="1" spans="1:19">
      <c r="A258" s="27">
        <v>17</v>
      </c>
      <c r="B258" s="27" t="s">
        <v>25</v>
      </c>
      <c r="C258" s="27" t="s">
        <v>18</v>
      </c>
      <c r="D258" s="27"/>
      <c r="E258" s="27"/>
      <c r="F258" s="27" t="s">
        <v>172</v>
      </c>
      <c r="G258" s="27">
        <v>14.2</v>
      </c>
      <c r="H258" s="27">
        <v>2</v>
      </c>
      <c r="I258" s="29" t="s">
        <v>169</v>
      </c>
      <c r="J258" s="27" t="s">
        <v>21</v>
      </c>
      <c r="K258" s="27">
        <v>1.35</v>
      </c>
      <c r="L258" s="27">
        <v>2</v>
      </c>
      <c r="M258" s="27">
        <v>2.7</v>
      </c>
      <c r="N258" s="27"/>
      <c r="O258" s="27"/>
      <c r="P258" s="34">
        <v>0.54</v>
      </c>
      <c r="Q258" s="40">
        <v>13.476</v>
      </c>
      <c r="R258" s="24">
        <v>8.732448</v>
      </c>
      <c r="S258" s="39" t="s">
        <v>171</v>
      </c>
    </row>
    <row r="259" s="22" customFormat="1" ht="30" customHeight="1" spans="1:19">
      <c r="A259" s="27">
        <v>25</v>
      </c>
      <c r="B259" s="27" t="s">
        <v>164</v>
      </c>
      <c r="C259" s="27" t="s">
        <v>165</v>
      </c>
      <c r="D259" s="27"/>
      <c r="E259" s="27"/>
      <c r="F259" s="27" t="s">
        <v>166</v>
      </c>
      <c r="G259" s="27">
        <v>16.8</v>
      </c>
      <c r="H259" s="27">
        <v>3</v>
      </c>
      <c r="I259" s="29" t="s">
        <v>169</v>
      </c>
      <c r="J259" s="27" t="s">
        <v>21</v>
      </c>
      <c r="K259" s="27">
        <v>1.6</v>
      </c>
      <c r="L259" s="27">
        <v>14.3</v>
      </c>
      <c r="M259" s="27">
        <v>22.88</v>
      </c>
      <c r="N259" s="27"/>
      <c r="O259" s="27"/>
      <c r="P259" s="34">
        <v>4.576</v>
      </c>
      <c r="Q259" s="40">
        <v>13.4</v>
      </c>
      <c r="R259" s="24">
        <v>73.58208</v>
      </c>
      <c r="S259" s="39" t="s">
        <v>171</v>
      </c>
    </row>
    <row r="260" s="22" customFormat="1" ht="30" customHeight="1" spans="1:19">
      <c r="A260" s="27">
        <v>27</v>
      </c>
      <c r="B260" s="27" t="s">
        <v>24</v>
      </c>
      <c r="C260" s="27" t="s">
        <v>18</v>
      </c>
      <c r="D260" s="27"/>
      <c r="E260" s="27"/>
      <c r="F260" s="27" t="s">
        <v>172</v>
      </c>
      <c r="G260" s="27">
        <v>16.8</v>
      </c>
      <c r="H260" s="27">
        <v>3</v>
      </c>
      <c r="I260" s="29" t="s">
        <v>169</v>
      </c>
      <c r="J260" s="27" t="s">
        <v>21</v>
      </c>
      <c r="K260" s="27">
        <v>1</v>
      </c>
      <c r="L260" s="27">
        <v>28.6</v>
      </c>
      <c r="M260" s="27">
        <v>28.6</v>
      </c>
      <c r="N260" s="27"/>
      <c r="O260" s="27"/>
      <c r="P260" s="34">
        <v>5.72</v>
      </c>
      <c r="Q260" s="40">
        <v>13.476</v>
      </c>
      <c r="R260" s="24">
        <v>92.499264</v>
      </c>
      <c r="S260" s="39" t="s">
        <v>171</v>
      </c>
    </row>
    <row r="261" s="22" customFormat="1" ht="30" customHeight="1" spans="1:19">
      <c r="A261" s="27">
        <v>28</v>
      </c>
      <c r="B261" s="27" t="s">
        <v>17</v>
      </c>
      <c r="C261" s="27" t="s">
        <v>27</v>
      </c>
      <c r="D261" s="27"/>
      <c r="E261" s="27"/>
      <c r="F261" s="27" t="s">
        <v>173</v>
      </c>
      <c r="G261" s="27">
        <v>16.8</v>
      </c>
      <c r="H261" s="27">
        <v>3</v>
      </c>
      <c r="I261" s="29" t="s">
        <v>169</v>
      </c>
      <c r="J261" s="27" t="s">
        <v>21</v>
      </c>
      <c r="K261" s="27">
        <v>1</v>
      </c>
      <c r="L261" s="27">
        <v>21.2</v>
      </c>
      <c r="M261" s="27">
        <v>21.2</v>
      </c>
      <c r="N261" s="27"/>
      <c r="O261" s="27"/>
      <c r="P261" s="34">
        <v>4.24</v>
      </c>
      <c r="Q261" s="40">
        <v>12.318</v>
      </c>
      <c r="R261" s="24">
        <v>62.673984</v>
      </c>
      <c r="S261" s="39" t="s">
        <v>171</v>
      </c>
    </row>
    <row r="262" s="22" customFormat="1" ht="30" customHeight="1" spans="1:19">
      <c r="A262" s="27">
        <v>29</v>
      </c>
      <c r="B262" s="27" t="s">
        <v>25</v>
      </c>
      <c r="C262" s="27" t="s">
        <v>18</v>
      </c>
      <c r="D262" s="27"/>
      <c r="E262" s="27"/>
      <c r="F262" s="27" t="s">
        <v>172</v>
      </c>
      <c r="G262" s="27">
        <v>16.8</v>
      </c>
      <c r="H262" s="27">
        <v>3</v>
      </c>
      <c r="I262" s="29" t="s">
        <v>169</v>
      </c>
      <c r="J262" s="27" t="s">
        <v>21</v>
      </c>
      <c r="K262" s="27">
        <v>1.35</v>
      </c>
      <c r="L262" s="27">
        <v>2</v>
      </c>
      <c r="M262" s="27">
        <v>2.7</v>
      </c>
      <c r="N262" s="27"/>
      <c r="O262" s="27"/>
      <c r="P262" s="34">
        <v>0.54</v>
      </c>
      <c r="Q262" s="40">
        <v>13.476</v>
      </c>
      <c r="R262" s="24">
        <v>8.732448</v>
      </c>
      <c r="S262" s="39" t="s">
        <v>171</v>
      </c>
    </row>
    <row r="263" s="22" customFormat="1" ht="30" customHeight="1" spans="1:19">
      <c r="A263" s="27">
        <v>37</v>
      </c>
      <c r="B263" s="27" t="s">
        <v>164</v>
      </c>
      <c r="C263" s="27" t="s">
        <v>165</v>
      </c>
      <c r="D263" s="27"/>
      <c r="E263" s="27"/>
      <c r="F263" s="27" t="s">
        <v>166</v>
      </c>
      <c r="G263" s="27">
        <v>21.4</v>
      </c>
      <c r="H263" s="27">
        <v>4</v>
      </c>
      <c r="I263" s="29" t="s">
        <v>169</v>
      </c>
      <c r="J263" s="27" t="s">
        <v>21</v>
      </c>
      <c r="K263" s="27">
        <v>1.9</v>
      </c>
      <c r="L263" s="27">
        <v>9.5</v>
      </c>
      <c r="M263" s="27">
        <v>18.05</v>
      </c>
      <c r="N263" s="27"/>
      <c r="O263" s="27"/>
      <c r="P263" s="34">
        <v>3.61</v>
      </c>
      <c r="Q263" s="40">
        <v>13.4</v>
      </c>
      <c r="R263" s="24">
        <v>58.0488</v>
      </c>
      <c r="S263" s="39" t="s">
        <v>171</v>
      </c>
    </row>
    <row r="264" s="22" customFormat="1" ht="30" customHeight="1" spans="1:19">
      <c r="A264" s="27">
        <v>39</v>
      </c>
      <c r="B264" s="27" t="s">
        <v>24</v>
      </c>
      <c r="C264" s="27" t="s">
        <v>18</v>
      </c>
      <c r="D264" s="27"/>
      <c r="E264" s="27"/>
      <c r="F264" s="27" t="s">
        <v>172</v>
      </c>
      <c r="G264" s="27">
        <v>21.4</v>
      </c>
      <c r="H264" s="27">
        <v>4</v>
      </c>
      <c r="I264" s="29" t="s">
        <v>169</v>
      </c>
      <c r="J264" s="27" t="s">
        <v>21</v>
      </c>
      <c r="K264" s="27">
        <v>1</v>
      </c>
      <c r="L264" s="27">
        <v>19</v>
      </c>
      <c r="M264" s="27">
        <v>19</v>
      </c>
      <c r="N264" s="27"/>
      <c r="O264" s="27"/>
      <c r="P264" s="34">
        <v>3.8</v>
      </c>
      <c r="Q264" s="40">
        <v>13.476</v>
      </c>
      <c r="R264" s="24">
        <v>61.45056</v>
      </c>
      <c r="S264" s="39" t="s">
        <v>171</v>
      </c>
    </row>
    <row r="265" s="22" customFormat="1" ht="30" customHeight="1" spans="1:19">
      <c r="A265" s="27">
        <v>40</v>
      </c>
      <c r="B265" s="27" t="s">
        <v>17</v>
      </c>
      <c r="C265" s="27" t="s">
        <v>27</v>
      </c>
      <c r="D265" s="27"/>
      <c r="E265" s="27"/>
      <c r="F265" s="27" t="s">
        <v>173</v>
      </c>
      <c r="G265" s="27">
        <v>21.4</v>
      </c>
      <c r="H265" s="27">
        <v>4</v>
      </c>
      <c r="I265" s="29" t="s">
        <v>169</v>
      </c>
      <c r="J265" s="27" t="s">
        <v>21</v>
      </c>
      <c r="K265" s="27">
        <v>1</v>
      </c>
      <c r="L265" s="27">
        <v>13.6</v>
      </c>
      <c r="M265" s="27">
        <v>13.6</v>
      </c>
      <c r="N265" s="27"/>
      <c r="O265" s="27"/>
      <c r="P265" s="34">
        <v>2.72</v>
      </c>
      <c r="Q265" s="40">
        <v>12.318</v>
      </c>
      <c r="R265" s="24">
        <v>40.205952</v>
      </c>
      <c r="S265" s="39" t="s">
        <v>171</v>
      </c>
    </row>
    <row r="266" s="22" customFormat="1" ht="30" customHeight="1" spans="1:19">
      <c r="A266" s="27">
        <v>41</v>
      </c>
      <c r="B266" s="27" t="s">
        <v>25</v>
      </c>
      <c r="C266" s="27" t="s">
        <v>18</v>
      </c>
      <c r="D266" s="27"/>
      <c r="E266" s="27"/>
      <c r="F266" s="27" t="s">
        <v>172</v>
      </c>
      <c r="G266" s="27">
        <v>21.4</v>
      </c>
      <c r="H266" s="27">
        <v>4</v>
      </c>
      <c r="I266" s="29" t="s">
        <v>169</v>
      </c>
      <c r="J266" s="27" t="s">
        <v>21</v>
      </c>
      <c r="K266" s="27">
        <v>1.65</v>
      </c>
      <c r="L266" s="27">
        <v>2</v>
      </c>
      <c r="M266" s="27">
        <v>3.3</v>
      </c>
      <c r="N266" s="27"/>
      <c r="O266" s="27"/>
      <c r="P266" s="34">
        <v>0.66</v>
      </c>
      <c r="Q266" s="40">
        <v>13.476</v>
      </c>
      <c r="R266" s="24">
        <v>10.672992</v>
      </c>
      <c r="S266" s="39" t="s">
        <v>171</v>
      </c>
    </row>
    <row r="267" s="22" customFormat="1" ht="30" customHeight="1" spans="1:19">
      <c r="A267" s="27">
        <v>49</v>
      </c>
      <c r="B267" s="27" t="s">
        <v>164</v>
      </c>
      <c r="C267" s="27" t="s">
        <v>165</v>
      </c>
      <c r="D267" s="27"/>
      <c r="E267" s="27"/>
      <c r="F267" s="27" t="s">
        <v>166</v>
      </c>
      <c r="G267" s="27">
        <v>25</v>
      </c>
      <c r="H267" s="27">
        <v>5</v>
      </c>
      <c r="I267" s="29" t="s">
        <v>169</v>
      </c>
      <c r="J267" s="27" t="s">
        <v>21</v>
      </c>
      <c r="K267" s="27">
        <v>1.9</v>
      </c>
      <c r="L267" s="27">
        <v>16.5</v>
      </c>
      <c r="M267" s="27">
        <v>31.35</v>
      </c>
      <c r="N267" s="27"/>
      <c r="O267" s="27"/>
      <c r="P267" s="34">
        <v>6.27</v>
      </c>
      <c r="Q267" s="40">
        <v>13.4</v>
      </c>
      <c r="R267" s="24">
        <v>100.8216</v>
      </c>
      <c r="S267" s="39" t="s">
        <v>171</v>
      </c>
    </row>
    <row r="268" s="22" customFormat="1" ht="30" customHeight="1" spans="1:19">
      <c r="A268" s="27">
        <v>51</v>
      </c>
      <c r="B268" s="27" t="s">
        <v>24</v>
      </c>
      <c r="C268" s="27" t="s">
        <v>18</v>
      </c>
      <c r="D268" s="27"/>
      <c r="E268" s="27"/>
      <c r="F268" s="27" t="s">
        <v>172</v>
      </c>
      <c r="G268" s="27">
        <v>25</v>
      </c>
      <c r="H268" s="27">
        <v>5</v>
      </c>
      <c r="I268" s="29" t="s">
        <v>169</v>
      </c>
      <c r="J268" s="27" t="s">
        <v>21</v>
      </c>
      <c r="K268" s="27">
        <v>1</v>
      </c>
      <c r="L268" s="27">
        <v>33</v>
      </c>
      <c r="M268" s="27">
        <v>33</v>
      </c>
      <c r="N268" s="27"/>
      <c r="O268" s="27"/>
      <c r="P268" s="34">
        <v>6.6</v>
      </c>
      <c r="Q268" s="40">
        <v>13.476</v>
      </c>
      <c r="R268" s="24">
        <v>106.72992</v>
      </c>
      <c r="S268" s="39" t="s">
        <v>171</v>
      </c>
    </row>
    <row r="269" s="22" customFormat="1" ht="30" customHeight="1" spans="1:19">
      <c r="A269" s="27">
        <v>52</v>
      </c>
      <c r="B269" s="27" t="s">
        <v>17</v>
      </c>
      <c r="C269" s="27" t="s">
        <v>27</v>
      </c>
      <c r="D269" s="27"/>
      <c r="E269" s="27"/>
      <c r="F269" s="27" t="s">
        <v>173</v>
      </c>
      <c r="G269" s="27">
        <v>25</v>
      </c>
      <c r="H269" s="27">
        <v>5</v>
      </c>
      <c r="I269" s="29" t="s">
        <v>169</v>
      </c>
      <c r="J269" s="27" t="s">
        <v>21</v>
      </c>
      <c r="K269" s="27">
        <v>1</v>
      </c>
      <c r="L269" s="27">
        <v>23.4</v>
      </c>
      <c r="M269" s="27">
        <v>23.4</v>
      </c>
      <c r="N269" s="27"/>
      <c r="O269" s="27"/>
      <c r="P269" s="34">
        <v>4.68</v>
      </c>
      <c r="Q269" s="40">
        <v>12.318</v>
      </c>
      <c r="R269" s="24">
        <v>69.177888</v>
      </c>
      <c r="S269" s="39" t="s">
        <v>171</v>
      </c>
    </row>
    <row r="270" s="22" customFormat="1" ht="30" customHeight="1" spans="1:19">
      <c r="A270" s="27">
        <v>53</v>
      </c>
      <c r="B270" s="27" t="s">
        <v>25</v>
      </c>
      <c r="C270" s="27" t="s">
        <v>18</v>
      </c>
      <c r="D270" s="27"/>
      <c r="E270" s="27"/>
      <c r="F270" s="27" t="s">
        <v>172</v>
      </c>
      <c r="G270" s="27">
        <v>25</v>
      </c>
      <c r="H270" s="27">
        <v>5</v>
      </c>
      <c r="I270" s="29" t="s">
        <v>169</v>
      </c>
      <c r="J270" s="27" t="s">
        <v>21</v>
      </c>
      <c r="K270" s="27">
        <v>1.65</v>
      </c>
      <c r="L270" s="27">
        <v>2</v>
      </c>
      <c r="M270" s="27">
        <v>3.3</v>
      </c>
      <c r="N270" s="27"/>
      <c r="O270" s="27"/>
      <c r="P270" s="34">
        <v>0.66</v>
      </c>
      <c r="Q270" s="40">
        <v>13.476</v>
      </c>
      <c r="R270" s="24">
        <v>10.672992</v>
      </c>
      <c r="S270" s="39" t="s">
        <v>171</v>
      </c>
    </row>
    <row r="271" s="22" customFormat="1" ht="30" customHeight="1" spans="1:19">
      <c r="A271" s="27">
        <v>61</v>
      </c>
      <c r="B271" s="27" t="s">
        <v>164</v>
      </c>
      <c r="C271" s="27" t="s">
        <v>165</v>
      </c>
      <c r="D271" s="27"/>
      <c r="E271" s="27"/>
      <c r="F271" s="27" t="s">
        <v>166</v>
      </c>
      <c r="G271" s="27">
        <v>30.6</v>
      </c>
      <c r="H271" s="27">
        <v>6</v>
      </c>
      <c r="I271" s="29" t="s">
        <v>169</v>
      </c>
      <c r="J271" s="27" t="s">
        <v>21</v>
      </c>
      <c r="K271" s="27">
        <v>1.9</v>
      </c>
      <c r="L271" s="27">
        <v>12.5</v>
      </c>
      <c r="M271" s="27">
        <v>23.75</v>
      </c>
      <c r="N271" s="27"/>
      <c r="O271" s="27"/>
      <c r="P271" s="34">
        <v>4.75</v>
      </c>
      <c r="Q271" s="40">
        <v>13.4</v>
      </c>
      <c r="R271" s="24">
        <v>76.38</v>
      </c>
      <c r="S271" s="39" t="s">
        <v>171</v>
      </c>
    </row>
    <row r="272" s="22" customFormat="1" ht="30" customHeight="1" spans="1:19">
      <c r="A272" s="27">
        <v>63</v>
      </c>
      <c r="B272" s="27" t="s">
        <v>24</v>
      </c>
      <c r="C272" s="27" t="s">
        <v>18</v>
      </c>
      <c r="D272" s="27"/>
      <c r="E272" s="27"/>
      <c r="F272" s="27" t="s">
        <v>172</v>
      </c>
      <c r="G272" s="27">
        <v>30.6</v>
      </c>
      <c r="H272" s="27">
        <v>6</v>
      </c>
      <c r="I272" s="29" t="s">
        <v>169</v>
      </c>
      <c r="J272" s="27" t="s">
        <v>21</v>
      </c>
      <c r="K272" s="27">
        <v>1</v>
      </c>
      <c r="L272" s="27">
        <v>25</v>
      </c>
      <c r="M272" s="27">
        <v>25</v>
      </c>
      <c r="N272" s="27"/>
      <c r="O272" s="27"/>
      <c r="P272" s="34">
        <v>5</v>
      </c>
      <c r="Q272" s="40">
        <v>13.476</v>
      </c>
      <c r="R272" s="24">
        <v>80.856</v>
      </c>
      <c r="S272" s="39" t="s">
        <v>171</v>
      </c>
    </row>
    <row r="273" s="22" customFormat="1" ht="30" customHeight="1" spans="1:19">
      <c r="A273" s="27">
        <v>64</v>
      </c>
      <c r="B273" s="27" t="s">
        <v>17</v>
      </c>
      <c r="C273" s="27" t="s">
        <v>27</v>
      </c>
      <c r="D273" s="27"/>
      <c r="E273" s="27"/>
      <c r="F273" s="27" t="s">
        <v>173</v>
      </c>
      <c r="G273" s="27">
        <v>30.6</v>
      </c>
      <c r="H273" s="27">
        <v>6</v>
      </c>
      <c r="I273" s="29" t="s">
        <v>169</v>
      </c>
      <c r="J273" s="27" t="s">
        <v>21</v>
      </c>
      <c r="K273" s="27">
        <v>1</v>
      </c>
      <c r="L273" s="27">
        <v>17.8</v>
      </c>
      <c r="M273" s="27">
        <v>17.8</v>
      </c>
      <c r="N273" s="27"/>
      <c r="O273" s="27"/>
      <c r="P273" s="34">
        <v>3.56</v>
      </c>
      <c r="Q273" s="40">
        <v>12.318</v>
      </c>
      <c r="R273" s="24">
        <v>52.622496</v>
      </c>
      <c r="S273" s="39" t="s">
        <v>171</v>
      </c>
    </row>
    <row r="274" s="22" customFormat="1" ht="30" customHeight="1" spans="1:19">
      <c r="A274" s="27">
        <v>65</v>
      </c>
      <c r="B274" s="27" t="s">
        <v>25</v>
      </c>
      <c r="C274" s="27" t="s">
        <v>18</v>
      </c>
      <c r="D274" s="27"/>
      <c r="E274" s="27"/>
      <c r="F274" s="27" t="s">
        <v>172</v>
      </c>
      <c r="G274" s="27">
        <v>30.6</v>
      </c>
      <c r="H274" s="27">
        <v>6</v>
      </c>
      <c r="I274" s="29" t="s">
        <v>169</v>
      </c>
      <c r="J274" s="27" t="s">
        <v>21</v>
      </c>
      <c r="K274" s="27">
        <v>1.65</v>
      </c>
      <c r="L274" s="27">
        <v>2</v>
      </c>
      <c r="M274" s="27">
        <v>3.3</v>
      </c>
      <c r="N274" s="27"/>
      <c r="O274" s="27"/>
      <c r="P274" s="34">
        <v>0.66</v>
      </c>
      <c r="Q274" s="40">
        <v>13.476</v>
      </c>
      <c r="R274" s="24">
        <v>10.672992</v>
      </c>
      <c r="S274" s="39" t="s">
        <v>171</v>
      </c>
    </row>
    <row r="275" s="22" customFormat="1" ht="30" customHeight="1" spans="1:19">
      <c r="A275" s="27">
        <v>73</v>
      </c>
      <c r="B275" s="27" t="s">
        <v>164</v>
      </c>
      <c r="C275" s="27" t="s">
        <v>165</v>
      </c>
      <c r="D275" s="27"/>
      <c r="E275" s="27"/>
      <c r="F275" s="27" t="s">
        <v>166</v>
      </c>
      <c r="G275" s="27">
        <v>35.2</v>
      </c>
      <c r="H275" s="27">
        <v>7</v>
      </c>
      <c r="I275" s="29" t="s">
        <v>169</v>
      </c>
      <c r="J275" s="27" t="s">
        <v>21</v>
      </c>
      <c r="K275" s="27">
        <v>1.6</v>
      </c>
      <c r="L275" s="27">
        <v>4.365</v>
      </c>
      <c r="M275" s="27">
        <v>6.984</v>
      </c>
      <c r="N275" s="27"/>
      <c r="O275" s="27"/>
      <c r="P275" s="34">
        <v>1.3968</v>
      </c>
      <c r="Q275" s="40">
        <v>13.4</v>
      </c>
      <c r="R275" s="24">
        <v>22.460544</v>
      </c>
      <c r="S275" s="39" t="s">
        <v>171</v>
      </c>
    </row>
    <row r="276" s="22" customFormat="1" ht="30" customHeight="1" spans="1:19">
      <c r="A276" s="27">
        <v>75</v>
      </c>
      <c r="B276" s="27" t="s">
        <v>24</v>
      </c>
      <c r="C276" s="27" t="s">
        <v>18</v>
      </c>
      <c r="D276" s="27"/>
      <c r="E276" s="27"/>
      <c r="F276" s="27" t="s">
        <v>172</v>
      </c>
      <c r="G276" s="27">
        <v>35.2</v>
      </c>
      <c r="H276" s="27">
        <v>7</v>
      </c>
      <c r="I276" s="29" t="s">
        <v>169</v>
      </c>
      <c r="J276" s="27" t="s">
        <v>21</v>
      </c>
      <c r="K276" s="27">
        <v>1</v>
      </c>
      <c r="L276" s="27">
        <v>8.73</v>
      </c>
      <c r="M276" s="27">
        <v>8.73</v>
      </c>
      <c r="N276" s="27"/>
      <c r="O276" s="27"/>
      <c r="P276" s="34">
        <v>1.746</v>
      </c>
      <c r="Q276" s="40">
        <v>13.476</v>
      </c>
      <c r="R276" s="24">
        <v>28.2349152</v>
      </c>
      <c r="S276" s="39" t="s">
        <v>171</v>
      </c>
    </row>
    <row r="277" s="22" customFormat="1" ht="30" customHeight="1" spans="1:19">
      <c r="A277" s="27">
        <v>76</v>
      </c>
      <c r="B277" s="27" t="s">
        <v>17</v>
      </c>
      <c r="C277" s="27" t="s">
        <v>27</v>
      </c>
      <c r="D277" s="27"/>
      <c r="E277" s="27"/>
      <c r="F277" s="27" t="s">
        <v>173</v>
      </c>
      <c r="G277" s="27">
        <v>35.2</v>
      </c>
      <c r="H277" s="27">
        <v>7</v>
      </c>
      <c r="I277" s="29" t="s">
        <v>169</v>
      </c>
      <c r="J277" s="27" t="s">
        <v>21</v>
      </c>
      <c r="K277" s="27">
        <v>1</v>
      </c>
      <c r="L277" s="27">
        <v>6.6</v>
      </c>
      <c r="M277" s="27">
        <v>6.6</v>
      </c>
      <c r="N277" s="27"/>
      <c r="O277" s="27"/>
      <c r="P277" s="34">
        <v>1.32</v>
      </c>
      <c r="Q277" s="40">
        <v>12.318</v>
      </c>
      <c r="R277" s="24">
        <v>19.511712</v>
      </c>
      <c r="S277" s="39" t="s">
        <v>171</v>
      </c>
    </row>
    <row r="278" s="22" customFormat="1" ht="30" customHeight="1" spans="1:19">
      <c r="A278" s="27">
        <v>77</v>
      </c>
      <c r="B278" s="27" t="s">
        <v>25</v>
      </c>
      <c r="C278" s="27" t="s">
        <v>18</v>
      </c>
      <c r="D278" s="27"/>
      <c r="E278" s="27"/>
      <c r="F278" s="27" t="s">
        <v>172</v>
      </c>
      <c r="G278" s="27">
        <v>35.2</v>
      </c>
      <c r="H278" s="27">
        <v>7</v>
      </c>
      <c r="I278" s="29" t="s">
        <v>169</v>
      </c>
      <c r="J278" s="27" t="s">
        <v>21</v>
      </c>
      <c r="K278" s="27">
        <v>1.35</v>
      </c>
      <c r="L278" s="27">
        <v>2</v>
      </c>
      <c r="M278" s="27">
        <v>2.7</v>
      </c>
      <c r="N278" s="27"/>
      <c r="O278" s="27"/>
      <c r="P278" s="34">
        <v>0.54</v>
      </c>
      <c r="Q278" s="40">
        <v>13.476</v>
      </c>
      <c r="R278" s="24">
        <v>8.732448</v>
      </c>
      <c r="S278" s="39" t="s">
        <v>171</v>
      </c>
    </row>
    <row r="279" s="22" customFormat="1" ht="30" customHeight="1" spans="1:19">
      <c r="A279" s="27">
        <v>85</v>
      </c>
      <c r="B279" s="27" t="s">
        <v>164</v>
      </c>
      <c r="C279" s="27" t="s">
        <v>165</v>
      </c>
      <c r="D279" s="27"/>
      <c r="E279" s="27"/>
      <c r="F279" s="27" t="s">
        <v>166</v>
      </c>
      <c r="G279" s="27">
        <v>39.7</v>
      </c>
      <c r="H279" s="27">
        <v>8</v>
      </c>
      <c r="I279" s="29" t="s">
        <v>169</v>
      </c>
      <c r="J279" s="27" t="s">
        <v>21</v>
      </c>
      <c r="K279" s="27">
        <v>1.6</v>
      </c>
      <c r="L279" s="27">
        <v>1.425</v>
      </c>
      <c r="M279" s="27">
        <v>2.28</v>
      </c>
      <c r="N279" s="27"/>
      <c r="O279" s="27"/>
      <c r="P279" s="34">
        <v>0.456</v>
      </c>
      <c r="Q279" s="40">
        <v>13.4</v>
      </c>
      <c r="R279" s="24">
        <v>7.33248</v>
      </c>
      <c r="S279" s="39" t="s">
        <v>171</v>
      </c>
    </row>
    <row r="280" s="22" customFormat="1" ht="30" customHeight="1" spans="1:19">
      <c r="A280" s="27">
        <v>87</v>
      </c>
      <c r="B280" s="27" t="s">
        <v>24</v>
      </c>
      <c r="C280" s="27" t="s">
        <v>18</v>
      </c>
      <c r="D280" s="27"/>
      <c r="E280" s="27"/>
      <c r="F280" s="27" t="s">
        <v>172</v>
      </c>
      <c r="G280" s="27">
        <v>39.7</v>
      </c>
      <c r="H280" s="27">
        <v>8</v>
      </c>
      <c r="I280" s="29" t="s">
        <v>169</v>
      </c>
      <c r="J280" s="27" t="s">
        <v>21</v>
      </c>
      <c r="K280" s="27">
        <v>1</v>
      </c>
      <c r="L280" s="27">
        <v>2.85</v>
      </c>
      <c r="M280" s="27">
        <v>2.85</v>
      </c>
      <c r="N280" s="27"/>
      <c r="O280" s="27"/>
      <c r="P280" s="34">
        <v>0.57</v>
      </c>
      <c r="Q280" s="40">
        <v>13.476</v>
      </c>
      <c r="R280" s="24">
        <v>9.217584</v>
      </c>
      <c r="S280" s="39" t="s">
        <v>171</v>
      </c>
    </row>
    <row r="281" s="22" customFormat="1" ht="30" customHeight="1" spans="1:19">
      <c r="A281" s="27">
        <v>88</v>
      </c>
      <c r="B281" s="27" t="s">
        <v>17</v>
      </c>
      <c r="C281" s="27" t="s">
        <v>27</v>
      </c>
      <c r="D281" s="27"/>
      <c r="E281" s="27"/>
      <c r="F281" s="27" t="s">
        <v>173</v>
      </c>
      <c r="G281" s="27">
        <v>39.7</v>
      </c>
      <c r="H281" s="27">
        <v>8</v>
      </c>
      <c r="I281" s="29" t="s">
        <v>169</v>
      </c>
      <c r="J281" s="27" t="s">
        <v>21</v>
      </c>
      <c r="K281" s="27">
        <v>1</v>
      </c>
      <c r="L281" s="27">
        <v>2.14</v>
      </c>
      <c r="M281" s="27">
        <v>2.14</v>
      </c>
      <c r="N281" s="27"/>
      <c r="O281" s="27"/>
      <c r="P281" s="34">
        <v>0.428</v>
      </c>
      <c r="Q281" s="40">
        <v>12.318</v>
      </c>
      <c r="R281" s="24">
        <v>6.3265248</v>
      </c>
      <c r="S281" s="39" t="s">
        <v>171</v>
      </c>
    </row>
    <row r="282" s="22" customFormat="1" ht="30" customHeight="1" spans="1:19">
      <c r="A282" s="27">
        <v>89</v>
      </c>
      <c r="B282" s="27" t="s">
        <v>25</v>
      </c>
      <c r="C282" s="27" t="s">
        <v>18</v>
      </c>
      <c r="D282" s="27"/>
      <c r="E282" s="27"/>
      <c r="F282" s="27" t="s">
        <v>172</v>
      </c>
      <c r="G282" s="27">
        <v>39.7</v>
      </c>
      <c r="H282" s="27">
        <v>8</v>
      </c>
      <c r="I282" s="29" t="s">
        <v>169</v>
      </c>
      <c r="J282" s="27" t="s">
        <v>21</v>
      </c>
      <c r="K282" s="27">
        <v>1.35</v>
      </c>
      <c r="L282" s="27">
        <v>2</v>
      </c>
      <c r="M282" s="27">
        <v>2.7</v>
      </c>
      <c r="N282" s="27"/>
      <c r="O282" s="27"/>
      <c r="P282" s="34">
        <v>0.54</v>
      </c>
      <c r="Q282" s="40">
        <v>13.476</v>
      </c>
      <c r="R282" s="24">
        <v>8.732448</v>
      </c>
      <c r="S282" s="39" t="s">
        <v>171</v>
      </c>
    </row>
    <row r="283" s="22" customFormat="1" ht="30" customHeight="1" spans="1:19">
      <c r="A283" s="27">
        <v>97</v>
      </c>
      <c r="B283" s="27" t="s">
        <v>164</v>
      </c>
      <c r="C283" s="27" t="s">
        <v>165</v>
      </c>
      <c r="D283" s="27"/>
      <c r="E283" s="27"/>
      <c r="F283" s="27" t="s">
        <v>166</v>
      </c>
      <c r="G283" s="27">
        <v>43.4</v>
      </c>
      <c r="H283" s="27">
        <v>9</v>
      </c>
      <c r="I283" s="29" t="s">
        <v>169</v>
      </c>
      <c r="J283" s="27" t="s">
        <v>21</v>
      </c>
      <c r="K283" s="27">
        <v>1.9</v>
      </c>
      <c r="L283" s="27">
        <v>14.75</v>
      </c>
      <c r="M283" s="27">
        <v>28.025</v>
      </c>
      <c r="N283" s="27"/>
      <c r="O283" s="27"/>
      <c r="P283" s="34">
        <v>5.605</v>
      </c>
      <c r="Q283" s="40">
        <v>13.4</v>
      </c>
      <c r="R283" s="24">
        <v>90.1284</v>
      </c>
      <c r="S283" s="39" t="s">
        <v>171</v>
      </c>
    </row>
    <row r="284" s="22" customFormat="1" ht="30" customHeight="1" spans="1:19">
      <c r="A284" s="27">
        <v>99</v>
      </c>
      <c r="B284" s="27" t="s">
        <v>24</v>
      </c>
      <c r="C284" s="27" t="s">
        <v>18</v>
      </c>
      <c r="D284" s="27"/>
      <c r="E284" s="27"/>
      <c r="F284" s="27" t="s">
        <v>172</v>
      </c>
      <c r="G284" s="27">
        <v>43.4</v>
      </c>
      <c r="H284" s="27">
        <v>9</v>
      </c>
      <c r="I284" s="29" t="s">
        <v>169</v>
      </c>
      <c r="J284" s="27" t="s">
        <v>21</v>
      </c>
      <c r="K284" s="27">
        <v>1</v>
      </c>
      <c r="L284" s="27">
        <v>29.5</v>
      </c>
      <c r="M284" s="27">
        <v>29.5</v>
      </c>
      <c r="N284" s="27"/>
      <c r="O284" s="27"/>
      <c r="P284" s="34">
        <v>5.9</v>
      </c>
      <c r="Q284" s="40">
        <v>13.476</v>
      </c>
      <c r="R284" s="24">
        <v>95.41008</v>
      </c>
      <c r="S284" s="39" t="s">
        <v>171</v>
      </c>
    </row>
    <row r="285" s="22" customFormat="1" ht="30" customHeight="1" spans="1:19">
      <c r="A285" s="27">
        <v>100</v>
      </c>
      <c r="B285" s="27" t="s">
        <v>17</v>
      </c>
      <c r="C285" s="27" t="s">
        <v>27</v>
      </c>
      <c r="D285" s="27"/>
      <c r="E285" s="27"/>
      <c r="F285" s="27" t="s">
        <v>173</v>
      </c>
      <c r="G285" s="27">
        <v>43.4</v>
      </c>
      <c r="H285" s="27">
        <v>9</v>
      </c>
      <c r="I285" s="29" t="s">
        <v>169</v>
      </c>
      <c r="J285" s="27" t="s">
        <v>21</v>
      </c>
      <c r="K285" s="27">
        <v>1</v>
      </c>
      <c r="L285" s="27">
        <v>21</v>
      </c>
      <c r="M285" s="27">
        <v>21</v>
      </c>
      <c r="N285" s="27"/>
      <c r="O285" s="27"/>
      <c r="P285" s="34">
        <v>4.2</v>
      </c>
      <c r="Q285" s="40">
        <v>12.318</v>
      </c>
      <c r="R285" s="24">
        <v>62.08272</v>
      </c>
      <c r="S285" s="39" t="s">
        <v>171</v>
      </c>
    </row>
    <row r="286" s="22" customFormat="1" ht="30" customHeight="1" spans="1:19">
      <c r="A286" s="27">
        <v>101</v>
      </c>
      <c r="B286" s="27" t="s">
        <v>25</v>
      </c>
      <c r="C286" s="27" t="s">
        <v>18</v>
      </c>
      <c r="D286" s="27"/>
      <c r="E286" s="27"/>
      <c r="F286" s="27" t="s">
        <v>172</v>
      </c>
      <c r="G286" s="27">
        <v>43.4</v>
      </c>
      <c r="H286" s="27">
        <v>9</v>
      </c>
      <c r="I286" s="29" t="s">
        <v>169</v>
      </c>
      <c r="J286" s="27" t="s">
        <v>21</v>
      </c>
      <c r="K286" s="27">
        <v>1.65</v>
      </c>
      <c r="L286" s="27">
        <v>2</v>
      </c>
      <c r="M286" s="27">
        <v>3.3</v>
      </c>
      <c r="N286" s="27"/>
      <c r="O286" s="27"/>
      <c r="P286" s="34">
        <v>0.66</v>
      </c>
      <c r="Q286" s="40">
        <v>13.476</v>
      </c>
      <c r="R286" s="24">
        <v>10.672992</v>
      </c>
      <c r="S286" s="39" t="s">
        <v>171</v>
      </c>
    </row>
    <row r="287" s="22" customFormat="1" ht="30" customHeight="1" spans="1:19">
      <c r="A287" s="27">
        <v>109</v>
      </c>
      <c r="B287" s="27" t="s">
        <v>164</v>
      </c>
      <c r="C287" s="27" t="s">
        <v>165</v>
      </c>
      <c r="D287" s="27"/>
      <c r="E287" s="27"/>
      <c r="F287" s="27" t="s">
        <v>166</v>
      </c>
      <c r="G287" s="27">
        <v>46.8</v>
      </c>
      <c r="H287" s="27">
        <v>10</v>
      </c>
      <c r="I287" s="29" t="s">
        <v>169</v>
      </c>
      <c r="J287" s="27" t="s">
        <v>21</v>
      </c>
      <c r="K287" s="27">
        <v>1.6</v>
      </c>
      <c r="L287" s="27">
        <v>6.4</v>
      </c>
      <c r="M287" s="27">
        <v>10.24</v>
      </c>
      <c r="N287" s="27"/>
      <c r="O287" s="27"/>
      <c r="P287" s="34">
        <v>2.048</v>
      </c>
      <c r="Q287" s="40">
        <v>13.4</v>
      </c>
      <c r="R287" s="24">
        <v>32.93184</v>
      </c>
      <c r="S287" s="39" t="s">
        <v>171</v>
      </c>
    </row>
    <row r="288" s="22" customFormat="1" ht="30" customHeight="1" spans="1:19">
      <c r="A288" s="27">
        <v>111</v>
      </c>
      <c r="B288" s="27" t="s">
        <v>24</v>
      </c>
      <c r="C288" s="27" t="s">
        <v>18</v>
      </c>
      <c r="D288" s="27"/>
      <c r="E288" s="27"/>
      <c r="F288" s="27" t="s">
        <v>172</v>
      </c>
      <c r="G288" s="27">
        <v>46.8</v>
      </c>
      <c r="H288" s="27">
        <v>10</v>
      </c>
      <c r="I288" s="29" t="s">
        <v>169</v>
      </c>
      <c r="J288" s="27" t="s">
        <v>21</v>
      </c>
      <c r="K288" s="27">
        <v>1</v>
      </c>
      <c r="L288" s="27">
        <v>12.8</v>
      </c>
      <c r="M288" s="27">
        <v>12.8</v>
      </c>
      <c r="N288" s="27"/>
      <c r="O288" s="27"/>
      <c r="P288" s="34">
        <v>2.56</v>
      </c>
      <c r="Q288" s="40">
        <v>13.476</v>
      </c>
      <c r="R288" s="24">
        <v>41.398272</v>
      </c>
      <c r="S288" s="39" t="s">
        <v>171</v>
      </c>
    </row>
    <row r="289" s="22" customFormat="1" ht="30" customHeight="1" spans="1:19">
      <c r="A289" s="27">
        <v>112</v>
      </c>
      <c r="B289" s="27" t="s">
        <v>17</v>
      </c>
      <c r="C289" s="27" t="s">
        <v>27</v>
      </c>
      <c r="D289" s="27"/>
      <c r="E289" s="27"/>
      <c r="F289" s="27" t="s">
        <v>173</v>
      </c>
      <c r="G289" s="27">
        <v>46.8</v>
      </c>
      <c r="H289" s="27">
        <v>10</v>
      </c>
      <c r="I289" s="29" t="s">
        <v>169</v>
      </c>
      <c r="J289" s="27" t="s">
        <v>21</v>
      </c>
      <c r="K289" s="27">
        <v>1</v>
      </c>
      <c r="L289" s="27">
        <v>9.64</v>
      </c>
      <c r="M289" s="27">
        <v>9.64</v>
      </c>
      <c r="N289" s="27"/>
      <c r="O289" s="27"/>
      <c r="P289" s="34">
        <v>1.928</v>
      </c>
      <c r="Q289" s="40">
        <v>12.318</v>
      </c>
      <c r="R289" s="24">
        <v>28.4989248</v>
      </c>
      <c r="S289" s="39" t="s">
        <v>171</v>
      </c>
    </row>
    <row r="290" s="22" customFormat="1" ht="30" customHeight="1" spans="1:19">
      <c r="A290" s="27">
        <v>113</v>
      </c>
      <c r="B290" s="27" t="s">
        <v>25</v>
      </c>
      <c r="C290" s="27" t="s">
        <v>18</v>
      </c>
      <c r="D290" s="27"/>
      <c r="E290" s="27"/>
      <c r="F290" s="27" t="s">
        <v>172</v>
      </c>
      <c r="G290" s="27">
        <v>46.8</v>
      </c>
      <c r="H290" s="27">
        <v>10</v>
      </c>
      <c r="I290" s="29" t="s">
        <v>169</v>
      </c>
      <c r="J290" s="27" t="s">
        <v>21</v>
      </c>
      <c r="K290" s="27">
        <v>1.35</v>
      </c>
      <c r="L290" s="27">
        <v>2</v>
      </c>
      <c r="M290" s="27">
        <v>2.7</v>
      </c>
      <c r="N290" s="27"/>
      <c r="O290" s="27"/>
      <c r="P290" s="34">
        <v>0.54</v>
      </c>
      <c r="Q290" s="40">
        <v>13.476</v>
      </c>
      <c r="R290" s="24">
        <v>8.732448</v>
      </c>
      <c r="S290" s="39" t="s">
        <v>171</v>
      </c>
    </row>
    <row r="291" s="22" customFormat="1" ht="30" customHeight="1" spans="1:19">
      <c r="A291" s="27">
        <v>121</v>
      </c>
      <c r="B291" s="27" t="s">
        <v>164</v>
      </c>
      <c r="C291" s="27" t="s">
        <v>165</v>
      </c>
      <c r="D291" s="27"/>
      <c r="E291" s="27"/>
      <c r="F291" s="27" t="s">
        <v>166</v>
      </c>
      <c r="G291" s="27">
        <v>50.1</v>
      </c>
      <c r="H291" s="27">
        <v>11</v>
      </c>
      <c r="I291" s="29" t="s">
        <v>169</v>
      </c>
      <c r="J291" s="27" t="s">
        <v>21</v>
      </c>
      <c r="K291" s="27">
        <v>1.9</v>
      </c>
      <c r="L291" s="27">
        <v>11.75</v>
      </c>
      <c r="M291" s="27">
        <v>22.325</v>
      </c>
      <c r="N291" s="27"/>
      <c r="O291" s="27"/>
      <c r="P291" s="34">
        <v>4.465</v>
      </c>
      <c r="Q291" s="40">
        <v>13.4</v>
      </c>
      <c r="R291" s="24">
        <v>71.7972</v>
      </c>
      <c r="S291" s="39" t="s">
        <v>171</v>
      </c>
    </row>
    <row r="292" s="22" customFormat="1" ht="30" customHeight="1" spans="1:19">
      <c r="A292" s="27">
        <v>123</v>
      </c>
      <c r="B292" s="27" t="s">
        <v>24</v>
      </c>
      <c r="C292" s="27" t="s">
        <v>18</v>
      </c>
      <c r="D292" s="27"/>
      <c r="E292" s="27"/>
      <c r="F292" s="27" t="s">
        <v>172</v>
      </c>
      <c r="G292" s="27">
        <v>50.1</v>
      </c>
      <c r="H292" s="27">
        <v>11</v>
      </c>
      <c r="I292" s="29" t="s">
        <v>169</v>
      </c>
      <c r="J292" s="27" t="s">
        <v>21</v>
      </c>
      <c r="K292" s="27">
        <v>1</v>
      </c>
      <c r="L292" s="27">
        <v>23.5</v>
      </c>
      <c r="M292" s="27">
        <v>23.5</v>
      </c>
      <c r="N292" s="27"/>
      <c r="O292" s="27"/>
      <c r="P292" s="34">
        <v>4.7</v>
      </c>
      <c r="Q292" s="40">
        <v>13.476</v>
      </c>
      <c r="R292" s="24">
        <v>76.00464</v>
      </c>
      <c r="S292" s="39" t="s">
        <v>171</v>
      </c>
    </row>
    <row r="293" s="22" customFormat="1" ht="30" customHeight="1" spans="1:19">
      <c r="A293" s="27">
        <v>124</v>
      </c>
      <c r="B293" s="27" t="s">
        <v>17</v>
      </c>
      <c r="C293" s="27" t="s">
        <v>27</v>
      </c>
      <c r="D293" s="27"/>
      <c r="E293" s="27"/>
      <c r="F293" s="27" t="s">
        <v>173</v>
      </c>
      <c r="G293" s="27">
        <v>50.1</v>
      </c>
      <c r="H293" s="27">
        <v>11</v>
      </c>
      <c r="I293" s="29" t="s">
        <v>169</v>
      </c>
      <c r="J293" s="27" t="s">
        <v>21</v>
      </c>
      <c r="K293" s="27">
        <v>1</v>
      </c>
      <c r="L293" s="27">
        <v>16.8</v>
      </c>
      <c r="M293" s="27">
        <v>16.8</v>
      </c>
      <c r="N293" s="27"/>
      <c r="O293" s="27"/>
      <c r="P293" s="34">
        <v>3.36</v>
      </c>
      <c r="Q293" s="40">
        <v>12.318</v>
      </c>
      <c r="R293" s="24">
        <v>49.666176</v>
      </c>
      <c r="S293" s="39" t="s">
        <v>171</v>
      </c>
    </row>
    <row r="294" s="22" customFormat="1" ht="30" customHeight="1" spans="1:19">
      <c r="A294" s="27">
        <v>125</v>
      </c>
      <c r="B294" s="27" t="s">
        <v>25</v>
      </c>
      <c r="C294" s="27" t="s">
        <v>18</v>
      </c>
      <c r="D294" s="27"/>
      <c r="E294" s="27"/>
      <c r="F294" s="27" t="s">
        <v>172</v>
      </c>
      <c r="G294" s="27">
        <v>50.1</v>
      </c>
      <c r="H294" s="27">
        <v>11</v>
      </c>
      <c r="I294" s="29" t="s">
        <v>169</v>
      </c>
      <c r="J294" s="27" t="s">
        <v>21</v>
      </c>
      <c r="K294" s="27">
        <v>1.65</v>
      </c>
      <c r="L294" s="27">
        <v>2</v>
      </c>
      <c r="M294" s="27">
        <v>3.3</v>
      </c>
      <c r="N294" s="27"/>
      <c r="O294" s="27"/>
      <c r="P294" s="34">
        <v>0.66</v>
      </c>
      <c r="Q294" s="40">
        <v>13.476</v>
      </c>
      <c r="R294" s="24">
        <v>10.672992</v>
      </c>
      <c r="S294" s="39" t="s">
        <v>171</v>
      </c>
    </row>
    <row r="295" s="22" customFormat="1" ht="30" customHeight="1" spans="1:19">
      <c r="A295" s="27">
        <v>133</v>
      </c>
      <c r="B295" s="27" t="s">
        <v>164</v>
      </c>
      <c r="C295" s="27" t="s">
        <v>165</v>
      </c>
      <c r="D295" s="27"/>
      <c r="E295" s="27"/>
      <c r="F295" s="27" t="s">
        <v>166</v>
      </c>
      <c r="G295" s="27">
        <v>53.5</v>
      </c>
      <c r="H295" s="27">
        <v>12</v>
      </c>
      <c r="I295" s="29" t="s">
        <v>169</v>
      </c>
      <c r="J295" s="27" t="s">
        <v>21</v>
      </c>
      <c r="K295" s="27">
        <v>1.6</v>
      </c>
      <c r="L295" s="27">
        <v>2.61</v>
      </c>
      <c r="M295" s="27">
        <v>4.176</v>
      </c>
      <c r="N295" s="27"/>
      <c r="O295" s="27"/>
      <c r="P295" s="34">
        <v>0.8352</v>
      </c>
      <c r="Q295" s="40">
        <v>13.4</v>
      </c>
      <c r="R295" s="24">
        <v>13.430016</v>
      </c>
      <c r="S295" s="39" t="s">
        <v>171</v>
      </c>
    </row>
    <row r="296" s="22" customFormat="1" ht="30" customHeight="1" spans="1:19">
      <c r="A296" s="27">
        <v>135</v>
      </c>
      <c r="B296" s="27" t="s">
        <v>24</v>
      </c>
      <c r="C296" s="27" t="s">
        <v>18</v>
      </c>
      <c r="D296" s="27"/>
      <c r="E296" s="27"/>
      <c r="F296" s="27" t="s">
        <v>172</v>
      </c>
      <c r="G296" s="27">
        <v>53.5</v>
      </c>
      <c r="H296" s="27">
        <v>12</v>
      </c>
      <c r="I296" s="29" t="s">
        <v>169</v>
      </c>
      <c r="J296" s="27" t="s">
        <v>21</v>
      </c>
      <c r="K296" s="27">
        <v>1</v>
      </c>
      <c r="L296" s="27">
        <v>5.22</v>
      </c>
      <c r="M296" s="27">
        <v>5.22</v>
      </c>
      <c r="N296" s="27"/>
      <c r="O296" s="27"/>
      <c r="P296" s="34">
        <v>1.044</v>
      </c>
      <c r="Q296" s="40">
        <v>13.476</v>
      </c>
      <c r="R296" s="24">
        <v>16.8827328</v>
      </c>
      <c r="S296" s="39" t="s">
        <v>171</v>
      </c>
    </row>
    <row r="297" s="22" customFormat="1" ht="30" customHeight="1" spans="1:19">
      <c r="A297" s="27">
        <v>136</v>
      </c>
      <c r="B297" s="27" t="s">
        <v>17</v>
      </c>
      <c r="C297" s="27" t="s">
        <v>27</v>
      </c>
      <c r="D297" s="27"/>
      <c r="E297" s="27"/>
      <c r="F297" s="27" t="s">
        <v>173</v>
      </c>
      <c r="G297" s="27">
        <v>53.5</v>
      </c>
      <c r="H297" s="27">
        <v>12</v>
      </c>
      <c r="I297" s="29" t="s">
        <v>169</v>
      </c>
      <c r="J297" s="27" t="s">
        <v>21</v>
      </c>
      <c r="K297" s="27">
        <v>1</v>
      </c>
      <c r="L297" s="27">
        <v>4</v>
      </c>
      <c r="M297" s="27">
        <v>4</v>
      </c>
      <c r="N297" s="27"/>
      <c r="O297" s="27"/>
      <c r="P297" s="34">
        <v>0.8</v>
      </c>
      <c r="Q297" s="40">
        <v>12.318</v>
      </c>
      <c r="R297" s="24">
        <v>11.82528</v>
      </c>
      <c r="S297" s="39" t="s">
        <v>171</v>
      </c>
    </row>
    <row r="298" s="22" customFormat="1" ht="30" customHeight="1" spans="1:19">
      <c r="A298" s="27">
        <v>137</v>
      </c>
      <c r="B298" s="27" t="s">
        <v>25</v>
      </c>
      <c r="C298" s="27" t="s">
        <v>18</v>
      </c>
      <c r="D298" s="27"/>
      <c r="E298" s="27"/>
      <c r="F298" s="27" t="s">
        <v>172</v>
      </c>
      <c r="G298" s="27">
        <v>53.5</v>
      </c>
      <c r="H298" s="27">
        <v>12</v>
      </c>
      <c r="I298" s="29" t="s">
        <v>169</v>
      </c>
      <c r="J298" s="27" t="s">
        <v>21</v>
      </c>
      <c r="K298" s="27">
        <v>1.35</v>
      </c>
      <c r="L298" s="27">
        <v>2</v>
      </c>
      <c r="M298" s="27">
        <v>2.7</v>
      </c>
      <c r="N298" s="27"/>
      <c r="O298" s="27"/>
      <c r="P298" s="34">
        <v>0.54</v>
      </c>
      <c r="Q298" s="40">
        <v>13.476</v>
      </c>
      <c r="R298" s="24">
        <v>8.732448</v>
      </c>
      <c r="S298" s="39" t="s">
        <v>171</v>
      </c>
    </row>
    <row r="299" s="22" customFormat="1" ht="30" customHeight="1" spans="1:19">
      <c r="A299" s="27">
        <v>145</v>
      </c>
      <c r="B299" s="27" t="s">
        <v>164</v>
      </c>
      <c r="C299" s="27" t="s">
        <v>165</v>
      </c>
      <c r="D299" s="27"/>
      <c r="E299" s="27"/>
      <c r="F299" s="27" t="s">
        <v>166</v>
      </c>
      <c r="G299" s="27">
        <v>57.8</v>
      </c>
      <c r="H299" s="27">
        <v>13</v>
      </c>
      <c r="I299" s="29" t="s">
        <v>169</v>
      </c>
      <c r="J299" s="27" t="s">
        <v>21</v>
      </c>
      <c r="K299" s="27">
        <v>1.6</v>
      </c>
      <c r="L299" s="27">
        <v>2.3</v>
      </c>
      <c r="M299" s="27">
        <v>3.68</v>
      </c>
      <c r="N299" s="27"/>
      <c r="O299" s="27"/>
      <c r="P299" s="34">
        <v>0.736</v>
      </c>
      <c r="Q299" s="40">
        <v>13.4</v>
      </c>
      <c r="R299" s="24">
        <v>11.83488</v>
      </c>
      <c r="S299" s="39" t="s">
        <v>171</v>
      </c>
    </row>
    <row r="300" s="22" customFormat="1" ht="30" customHeight="1" spans="1:19">
      <c r="A300" s="27">
        <v>147</v>
      </c>
      <c r="B300" s="27" t="s">
        <v>24</v>
      </c>
      <c r="C300" s="27" t="s">
        <v>18</v>
      </c>
      <c r="D300" s="27"/>
      <c r="E300" s="27"/>
      <c r="F300" s="27" t="s">
        <v>172</v>
      </c>
      <c r="G300" s="27">
        <v>57.8</v>
      </c>
      <c r="H300" s="27">
        <v>13</v>
      </c>
      <c r="I300" s="29" t="s">
        <v>169</v>
      </c>
      <c r="J300" s="27" t="s">
        <v>21</v>
      </c>
      <c r="K300" s="27">
        <v>1</v>
      </c>
      <c r="L300" s="27">
        <v>4.6</v>
      </c>
      <c r="M300" s="27">
        <v>4.6</v>
      </c>
      <c r="N300" s="27"/>
      <c r="O300" s="27"/>
      <c r="P300" s="34">
        <v>0.92</v>
      </c>
      <c r="Q300" s="40">
        <v>13.476</v>
      </c>
      <c r="R300" s="24">
        <v>14.877504</v>
      </c>
      <c r="S300" s="39" t="s">
        <v>171</v>
      </c>
    </row>
    <row r="301" s="22" customFormat="1" ht="30" customHeight="1" spans="1:19">
      <c r="A301" s="27">
        <v>148</v>
      </c>
      <c r="B301" s="27" t="s">
        <v>17</v>
      </c>
      <c r="C301" s="27" t="s">
        <v>27</v>
      </c>
      <c r="D301" s="27"/>
      <c r="E301" s="27"/>
      <c r="F301" s="27" t="s">
        <v>173</v>
      </c>
      <c r="G301" s="27">
        <v>57.8</v>
      </c>
      <c r="H301" s="27">
        <v>13</v>
      </c>
      <c r="I301" s="29" t="s">
        <v>169</v>
      </c>
      <c r="J301" s="27" t="s">
        <v>21</v>
      </c>
      <c r="K301" s="27">
        <v>1</v>
      </c>
      <c r="L301" s="27">
        <v>3.4</v>
      </c>
      <c r="M301" s="27">
        <v>3.4</v>
      </c>
      <c r="N301" s="27"/>
      <c r="O301" s="27"/>
      <c r="P301" s="34">
        <v>0.68</v>
      </c>
      <c r="Q301" s="40">
        <v>12.318</v>
      </c>
      <c r="R301" s="24">
        <v>10.051488</v>
      </c>
      <c r="S301" s="39" t="s">
        <v>171</v>
      </c>
    </row>
    <row r="302" s="22" customFormat="1" ht="30" customHeight="1" spans="1:19">
      <c r="A302" s="27">
        <v>149</v>
      </c>
      <c r="B302" s="27" t="s">
        <v>25</v>
      </c>
      <c r="C302" s="27" t="s">
        <v>18</v>
      </c>
      <c r="D302" s="27"/>
      <c r="E302" s="27"/>
      <c r="F302" s="27" t="s">
        <v>172</v>
      </c>
      <c r="G302" s="27">
        <v>57.8</v>
      </c>
      <c r="H302" s="27">
        <v>13</v>
      </c>
      <c r="I302" s="29" t="s">
        <v>169</v>
      </c>
      <c r="J302" s="27" t="s">
        <v>21</v>
      </c>
      <c r="K302" s="27">
        <v>1.35</v>
      </c>
      <c r="L302" s="27">
        <v>2</v>
      </c>
      <c r="M302" s="27">
        <v>2.7</v>
      </c>
      <c r="N302" s="27"/>
      <c r="O302" s="27"/>
      <c r="P302" s="34">
        <v>0.54</v>
      </c>
      <c r="Q302" s="40">
        <v>13.476</v>
      </c>
      <c r="R302" s="24">
        <v>8.732448</v>
      </c>
      <c r="S302" s="39" t="s">
        <v>171</v>
      </c>
    </row>
    <row r="303" s="22" customFormat="1" ht="30" customHeight="1" spans="1:19">
      <c r="A303" s="27">
        <v>157</v>
      </c>
      <c r="B303" s="27" t="s">
        <v>164</v>
      </c>
      <c r="C303" s="27" t="s">
        <v>165</v>
      </c>
      <c r="D303" s="27"/>
      <c r="E303" s="27"/>
      <c r="F303" s="27" t="s">
        <v>166</v>
      </c>
      <c r="G303" s="27">
        <v>61.6</v>
      </c>
      <c r="H303" s="27">
        <v>14</v>
      </c>
      <c r="I303" s="29" t="s">
        <v>169</v>
      </c>
      <c r="J303" s="27" t="s">
        <v>21</v>
      </c>
      <c r="K303" s="27">
        <v>1.6</v>
      </c>
      <c r="L303" s="27">
        <v>6.8</v>
      </c>
      <c r="M303" s="27">
        <v>10.88</v>
      </c>
      <c r="N303" s="27"/>
      <c r="O303" s="27"/>
      <c r="P303" s="34">
        <v>2.176</v>
      </c>
      <c r="Q303" s="40">
        <v>13.4</v>
      </c>
      <c r="R303" s="24">
        <v>34.99008</v>
      </c>
      <c r="S303" s="39" t="s">
        <v>171</v>
      </c>
    </row>
    <row r="304" s="22" customFormat="1" ht="30" customHeight="1" spans="1:19">
      <c r="A304" s="27">
        <v>159</v>
      </c>
      <c r="B304" s="27" t="s">
        <v>24</v>
      </c>
      <c r="C304" s="27" t="s">
        <v>18</v>
      </c>
      <c r="D304" s="27"/>
      <c r="E304" s="27"/>
      <c r="F304" s="27" t="s">
        <v>172</v>
      </c>
      <c r="G304" s="27">
        <v>61.6</v>
      </c>
      <c r="H304" s="27">
        <v>14</v>
      </c>
      <c r="I304" s="29" t="s">
        <v>169</v>
      </c>
      <c r="J304" s="27" t="s">
        <v>21</v>
      </c>
      <c r="K304" s="27">
        <v>1</v>
      </c>
      <c r="L304" s="27">
        <v>13.6</v>
      </c>
      <c r="M304" s="27">
        <v>13.6</v>
      </c>
      <c r="N304" s="27"/>
      <c r="O304" s="27"/>
      <c r="P304" s="34">
        <v>2.72</v>
      </c>
      <c r="Q304" s="40">
        <v>13.476</v>
      </c>
      <c r="R304" s="24">
        <v>43.985664</v>
      </c>
      <c r="S304" s="39" t="s">
        <v>171</v>
      </c>
    </row>
    <row r="305" s="22" customFormat="1" ht="30" customHeight="1" spans="1:19">
      <c r="A305" s="27">
        <v>160</v>
      </c>
      <c r="B305" s="27" t="s">
        <v>17</v>
      </c>
      <c r="C305" s="27" t="s">
        <v>27</v>
      </c>
      <c r="D305" s="27"/>
      <c r="E305" s="27"/>
      <c r="F305" s="27" t="s">
        <v>173</v>
      </c>
      <c r="G305" s="27">
        <v>61.6</v>
      </c>
      <c r="H305" s="27">
        <v>14</v>
      </c>
      <c r="I305" s="29" t="s">
        <v>169</v>
      </c>
      <c r="J305" s="27" t="s">
        <v>21</v>
      </c>
      <c r="K305" s="27">
        <v>1</v>
      </c>
      <c r="L305" s="27">
        <v>10.2</v>
      </c>
      <c r="M305" s="27">
        <v>10.2</v>
      </c>
      <c r="N305" s="27"/>
      <c r="O305" s="27"/>
      <c r="P305" s="34">
        <v>2.04</v>
      </c>
      <c r="Q305" s="40">
        <v>12.318</v>
      </c>
      <c r="R305" s="24">
        <v>30.154464</v>
      </c>
      <c r="S305" s="39" t="s">
        <v>171</v>
      </c>
    </row>
    <row r="306" s="22" customFormat="1" ht="30" customHeight="1" spans="1:19">
      <c r="A306" s="27">
        <v>161</v>
      </c>
      <c r="B306" s="27" t="s">
        <v>25</v>
      </c>
      <c r="C306" s="27" t="s">
        <v>18</v>
      </c>
      <c r="D306" s="27"/>
      <c r="E306" s="27"/>
      <c r="F306" s="27" t="s">
        <v>172</v>
      </c>
      <c r="G306" s="27">
        <v>61.6</v>
      </c>
      <c r="H306" s="27">
        <v>14</v>
      </c>
      <c r="I306" s="29" t="s">
        <v>169</v>
      </c>
      <c r="J306" s="27" t="s">
        <v>21</v>
      </c>
      <c r="K306" s="27">
        <v>1.35</v>
      </c>
      <c r="L306" s="27">
        <v>2</v>
      </c>
      <c r="M306" s="27">
        <v>2.7</v>
      </c>
      <c r="N306" s="27"/>
      <c r="O306" s="27"/>
      <c r="P306" s="34">
        <v>0.54</v>
      </c>
      <c r="Q306" s="40">
        <v>13.476</v>
      </c>
      <c r="R306" s="24">
        <v>8.732448</v>
      </c>
      <c r="S306" s="39" t="s">
        <v>171</v>
      </c>
    </row>
    <row r="307" s="22" customFormat="1" ht="30" customHeight="1" spans="1:19">
      <c r="A307" s="27">
        <v>169</v>
      </c>
      <c r="B307" s="27" t="s">
        <v>164</v>
      </c>
      <c r="C307" s="27" t="s">
        <v>165</v>
      </c>
      <c r="D307" s="27"/>
      <c r="E307" s="27"/>
      <c r="F307" s="27" t="s">
        <v>166</v>
      </c>
      <c r="G307" s="27">
        <v>65.8</v>
      </c>
      <c r="H307" s="27">
        <v>15</v>
      </c>
      <c r="I307" s="29" t="s">
        <v>169</v>
      </c>
      <c r="J307" s="27" t="s">
        <v>21</v>
      </c>
      <c r="K307" s="27">
        <v>1.6</v>
      </c>
      <c r="L307" s="27">
        <v>2.4</v>
      </c>
      <c r="M307" s="27">
        <v>3.84</v>
      </c>
      <c r="N307" s="27"/>
      <c r="O307" s="27"/>
      <c r="P307" s="34">
        <v>0.768</v>
      </c>
      <c r="Q307" s="40">
        <v>13.4</v>
      </c>
      <c r="R307" s="24">
        <v>12.34944</v>
      </c>
      <c r="S307" s="39" t="s">
        <v>171</v>
      </c>
    </row>
    <row r="308" s="22" customFormat="1" ht="30" customHeight="1" spans="1:19">
      <c r="A308" s="27">
        <v>172</v>
      </c>
      <c r="B308" s="27" t="s">
        <v>17</v>
      </c>
      <c r="C308" s="27" t="s">
        <v>27</v>
      </c>
      <c r="D308" s="27"/>
      <c r="E308" s="27"/>
      <c r="F308" s="27" t="s">
        <v>173</v>
      </c>
      <c r="G308" s="27">
        <v>65.8</v>
      </c>
      <c r="H308" s="27">
        <v>15</v>
      </c>
      <c r="I308" s="29" t="s">
        <v>169</v>
      </c>
      <c r="J308" s="27" t="s">
        <v>21</v>
      </c>
      <c r="K308" s="27">
        <v>1</v>
      </c>
      <c r="L308" s="27">
        <v>3.64</v>
      </c>
      <c r="M308" s="27">
        <v>3.64</v>
      </c>
      <c r="N308" s="27"/>
      <c r="O308" s="27"/>
      <c r="P308" s="34">
        <v>0.728</v>
      </c>
      <c r="Q308" s="40">
        <v>12.318</v>
      </c>
      <c r="R308" s="24">
        <v>10.7610048</v>
      </c>
      <c r="S308" s="39" t="s">
        <v>171</v>
      </c>
    </row>
    <row r="309" s="22" customFormat="1" ht="30" customHeight="1" spans="1:19">
      <c r="A309" s="27">
        <v>173</v>
      </c>
      <c r="B309" s="27" t="s">
        <v>25</v>
      </c>
      <c r="C309" s="27" t="s">
        <v>18</v>
      </c>
      <c r="D309" s="27"/>
      <c r="E309" s="27"/>
      <c r="F309" s="27" t="s">
        <v>172</v>
      </c>
      <c r="G309" s="27">
        <v>65.8</v>
      </c>
      <c r="H309" s="27">
        <v>15</v>
      </c>
      <c r="I309" s="29" t="s">
        <v>169</v>
      </c>
      <c r="J309" s="27" t="s">
        <v>21</v>
      </c>
      <c r="K309" s="27">
        <v>1.35</v>
      </c>
      <c r="L309" s="27">
        <v>2</v>
      </c>
      <c r="M309" s="27">
        <v>2.7</v>
      </c>
      <c r="N309" s="27"/>
      <c r="O309" s="27"/>
      <c r="P309" s="34">
        <v>0.54</v>
      </c>
      <c r="Q309" s="40">
        <v>13.476</v>
      </c>
      <c r="R309" s="24">
        <v>8.732448</v>
      </c>
      <c r="S309" s="39" t="s">
        <v>171</v>
      </c>
    </row>
    <row r="310" s="22" customFormat="1" ht="30" customHeight="1" spans="1:19">
      <c r="A310" s="27">
        <v>181</v>
      </c>
      <c r="B310" s="27" t="s">
        <v>164</v>
      </c>
      <c r="C310" s="27" t="s">
        <v>165</v>
      </c>
      <c r="D310" s="27"/>
      <c r="E310" s="27"/>
      <c r="F310" s="27" t="s">
        <v>166</v>
      </c>
      <c r="G310" s="27">
        <v>69.6</v>
      </c>
      <c r="H310" s="27">
        <v>16</v>
      </c>
      <c r="I310" s="29" t="s">
        <v>169</v>
      </c>
      <c r="J310" s="27" t="s">
        <v>21</v>
      </c>
      <c r="K310" s="27">
        <v>1.6</v>
      </c>
      <c r="L310" s="27">
        <v>2.35</v>
      </c>
      <c r="M310" s="27">
        <v>3.76</v>
      </c>
      <c r="N310" s="27"/>
      <c r="O310" s="27"/>
      <c r="P310" s="34">
        <v>0.752</v>
      </c>
      <c r="Q310" s="40">
        <v>13.4</v>
      </c>
      <c r="R310" s="24">
        <v>12.09216</v>
      </c>
      <c r="S310" s="39" t="s">
        <v>171</v>
      </c>
    </row>
    <row r="311" s="22" customFormat="1" ht="30" customHeight="1" spans="1:19">
      <c r="A311" s="27">
        <v>183</v>
      </c>
      <c r="B311" s="27" t="s">
        <v>24</v>
      </c>
      <c r="C311" s="27" t="s">
        <v>18</v>
      </c>
      <c r="D311" s="27"/>
      <c r="E311" s="27"/>
      <c r="F311" s="27" t="s">
        <v>172</v>
      </c>
      <c r="G311" s="27">
        <v>69.6</v>
      </c>
      <c r="H311" s="27">
        <v>16</v>
      </c>
      <c r="I311" s="29" t="s">
        <v>169</v>
      </c>
      <c r="J311" s="27" t="s">
        <v>21</v>
      </c>
      <c r="K311" s="27">
        <v>1</v>
      </c>
      <c r="L311" s="27">
        <v>4.7</v>
      </c>
      <c r="M311" s="27">
        <v>4.7</v>
      </c>
      <c r="N311" s="27"/>
      <c r="O311" s="27"/>
      <c r="P311" s="34">
        <v>0.94</v>
      </c>
      <c r="Q311" s="40">
        <v>13.476</v>
      </c>
      <c r="R311" s="24">
        <v>15.200928</v>
      </c>
      <c r="S311" s="39" t="s">
        <v>171</v>
      </c>
    </row>
    <row r="312" s="22" customFormat="1" ht="30" customHeight="1" spans="1:19">
      <c r="A312" s="27">
        <v>184</v>
      </c>
      <c r="B312" s="27" t="s">
        <v>17</v>
      </c>
      <c r="C312" s="27" t="s">
        <v>27</v>
      </c>
      <c r="D312" s="27"/>
      <c r="E312" s="27"/>
      <c r="F312" s="27" t="s">
        <v>173</v>
      </c>
      <c r="G312" s="27">
        <v>69.6</v>
      </c>
      <c r="H312" s="27">
        <v>16</v>
      </c>
      <c r="I312" s="29" t="s">
        <v>169</v>
      </c>
      <c r="J312" s="27" t="s">
        <v>21</v>
      </c>
      <c r="K312" s="27">
        <v>1</v>
      </c>
      <c r="L312" s="27">
        <v>3.6</v>
      </c>
      <c r="M312" s="27">
        <v>3.6</v>
      </c>
      <c r="N312" s="27"/>
      <c r="O312" s="27"/>
      <c r="P312" s="34">
        <v>0.72</v>
      </c>
      <c r="Q312" s="40">
        <v>12.318</v>
      </c>
      <c r="R312" s="24">
        <v>10.642752</v>
      </c>
      <c r="S312" s="39" t="s">
        <v>171</v>
      </c>
    </row>
    <row r="313" s="22" customFormat="1" ht="30" customHeight="1" spans="1:19">
      <c r="A313" s="27">
        <v>185</v>
      </c>
      <c r="B313" s="27" t="s">
        <v>25</v>
      </c>
      <c r="C313" s="27" t="s">
        <v>18</v>
      </c>
      <c r="D313" s="27"/>
      <c r="E313" s="27"/>
      <c r="F313" s="27" t="s">
        <v>172</v>
      </c>
      <c r="G313" s="27">
        <v>69.6</v>
      </c>
      <c r="H313" s="27">
        <v>16</v>
      </c>
      <c r="I313" s="29" t="s">
        <v>169</v>
      </c>
      <c r="J313" s="27" t="s">
        <v>21</v>
      </c>
      <c r="K313" s="27">
        <v>1.35</v>
      </c>
      <c r="L313" s="27">
        <v>2</v>
      </c>
      <c r="M313" s="27">
        <v>2.7</v>
      </c>
      <c r="N313" s="27"/>
      <c r="O313" s="27"/>
      <c r="P313" s="34">
        <v>0.54</v>
      </c>
      <c r="Q313" s="40">
        <v>13.476</v>
      </c>
      <c r="R313" s="24">
        <v>8.732448</v>
      </c>
      <c r="S313" s="39" t="s">
        <v>171</v>
      </c>
    </row>
    <row r="314" s="22" customFormat="1" ht="30" customHeight="1" spans="1:19">
      <c r="A314" s="27">
        <v>193</v>
      </c>
      <c r="B314" s="27" t="s">
        <v>164</v>
      </c>
      <c r="C314" s="27" t="s">
        <v>165</v>
      </c>
      <c r="D314" s="27"/>
      <c r="E314" s="27"/>
      <c r="F314" s="27" t="s">
        <v>166</v>
      </c>
      <c r="G314" s="27">
        <v>74.4</v>
      </c>
      <c r="H314" s="27">
        <v>17</v>
      </c>
      <c r="I314" s="29" t="s">
        <v>169</v>
      </c>
      <c r="J314" s="27" t="s">
        <v>21</v>
      </c>
      <c r="K314" s="27">
        <v>1.6</v>
      </c>
      <c r="L314" s="27">
        <v>4.85</v>
      </c>
      <c r="M314" s="27">
        <v>7.76</v>
      </c>
      <c r="N314" s="27"/>
      <c r="O314" s="27"/>
      <c r="P314" s="34">
        <v>1.552</v>
      </c>
      <c r="Q314" s="40">
        <v>13.4</v>
      </c>
      <c r="R314" s="24">
        <v>24.95616</v>
      </c>
      <c r="S314" s="39" t="s">
        <v>171</v>
      </c>
    </row>
    <row r="315" s="22" customFormat="1" ht="30" customHeight="1" spans="1:19">
      <c r="A315" s="27">
        <v>195</v>
      </c>
      <c r="B315" s="27" t="s">
        <v>24</v>
      </c>
      <c r="C315" s="27" t="s">
        <v>18</v>
      </c>
      <c r="D315" s="27"/>
      <c r="E315" s="27"/>
      <c r="F315" s="27" t="s">
        <v>172</v>
      </c>
      <c r="G315" s="27">
        <v>74.4</v>
      </c>
      <c r="H315" s="27">
        <v>17</v>
      </c>
      <c r="I315" s="29" t="s">
        <v>169</v>
      </c>
      <c r="J315" s="27" t="s">
        <v>21</v>
      </c>
      <c r="K315" s="27">
        <v>1</v>
      </c>
      <c r="L315" s="27">
        <v>9.7</v>
      </c>
      <c r="M315" s="27">
        <v>9.7</v>
      </c>
      <c r="N315" s="27"/>
      <c r="O315" s="27"/>
      <c r="P315" s="34">
        <v>1.94</v>
      </c>
      <c r="Q315" s="40">
        <v>13.476</v>
      </c>
      <c r="R315" s="24">
        <v>31.372128</v>
      </c>
      <c r="S315" s="39" t="s">
        <v>171</v>
      </c>
    </row>
    <row r="316" s="22" customFormat="1" ht="30" customHeight="1" spans="1:19">
      <c r="A316" s="27">
        <v>196</v>
      </c>
      <c r="B316" s="27" t="s">
        <v>17</v>
      </c>
      <c r="C316" s="27" t="s">
        <v>27</v>
      </c>
      <c r="D316" s="27"/>
      <c r="E316" s="27"/>
      <c r="F316" s="27" t="s">
        <v>173</v>
      </c>
      <c r="G316" s="27">
        <v>74.4</v>
      </c>
      <c r="H316" s="27">
        <v>17</v>
      </c>
      <c r="I316" s="29" t="s">
        <v>169</v>
      </c>
      <c r="J316" s="27" t="s">
        <v>21</v>
      </c>
      <c r="K316" s="27">
        <v>1</v>
      </c>
      <c r="L316" s="27">
        <v>7.3</v>
      </c>
      <c r="M316" s="27">
        <v>7.3</v>
      </c>
      <c r="N316" s="27"/>
      <c r="O316" s="27"/>
      <c r="P316" s="34">
        <v>1.46</v>
      </c>
      <c r="Q316" s="40">
        <v>12.318</v>
      </c>
      <c r="R316" s="24">
        <v>21.581136</v>
      </c>
      <c r="S316" s="39" t="s">
        <v>171</v>
      </c>
    </row>
    <row r="317" s="22" customFormat="1" ht="30" customHeight="1" spans="1:19">
      <c r="A317" s="27">
        <v>197</v>
      </c>
      <c r="B317" s="27" t="s">
        <v>25</v>
      </c>
      <c r="C317" s="27" t="s">
        <v>18</v>
      </c>
      <c r="D317" s="27"/>
      <c r="E317" s="27"/>
      <c r="F317" s="27" t="s">
        <v>172</v>
      </c>
      <c r="G317" s="27">
        <v>74.4</v>
      </c>
      <c r="H317" s="27">
        <v>17</v>
      </c>
      <c r="I317" s="29" t="s">
        <v>169</v>
      </c>
      <c r="J317" s="27" t="s">
        <v>21</v>
      </c>
      <c r="K317" s="27">
        <v>1.35</v>
      </c>
      <c r="L317" s="27">
        <v>2</v>
      </c>
      <c r="M317" s="27">
        <v>2.7</v>
      </c>
      <c r="N317" s="27"/>
      <c r="O317" s="27"/>
      <c r="P317" s="34">
        <v>0.54</v>
      </c>
      <c r="Q317" s="40">
        <v>13.476</v>
      </c>
      <c r="R317" s="24">
        <v>8.732448</v>
      </c>
      <c r="S317" s="39" t="s">
        <v>171</v>
      </c>
    </row>
    <row r="318" s="22" customFormat="1" ht="30" customHeight="1" spans="1:19">
      <c r="A318" s="27">
        <v>205</v>
      </c>
      <c r="B318" s="27" t="s">
        <v>164</v>
      </c>
      <c r="C318" s="27" t="s">
        <v>165</v>
      </c>
      <c r="D318" s="27"/>
      <c r="E318" s="27"/>
      <c r="F318" s="27" t="s">
        <v>166</v>
      </c>
      <c r="G318" s="27">
        <v>77.8</v>
      </c>
      <c r="H318" s="27">
        <v>18</v>
      </c>
      <c r="I318" s="29" t="s">
        <v>169</v>
      </c>
      <c r="J318" s="27" t="s">
        <v>21</v>
      </c>
      <c r="K318" s="27">
        <v>1.6</v>
      </c>
      <c r="L318" s="27">
        <v>2.6</v>
      </c>
      <c r="M318" s="27">
        <v>4.16</v>
      </c>
      <c r="N318" s="27"/>
      <c r="O318" s="27"/>
      <c r="P318" s="34">
        <v>0.832</v>
      </c>
      <c r="Q318" s="40">
        <v>13.4</v>
      </c>
      <c r="R318" s="24">
        <v>13.37856</v>
      </c>
      <c r="S318" s="39" t="s">
        <v>171</v>
      </c>
    </row>
    <row r="319" s="22" customFormat="1" ht="30" customHeight="1" spans="1:19">
      <c r="A319" s="27">
        <v>207</v>
      </c>
      <c r="B319" s="27" t="s">
        <v>24</v>
      </c>
      <c r="C319" s="27" t="s">
        <v>18</v>
      </c>
      <c r="D319" s="27"/>
      <c r="E319" s="27"/>
      <c r="F319" s="27" t="s">
        <v>172</v>
      </c>
      <c r="G319" s="27">
        <v>77.8</v>
      </c>
      <c r="H319" s="27">
        <v>18</v>
      </c>
      <c r="I319" s="29" t="s">
        <v>169</v>
      </c>
      <c r="J319" s="27" t="s">
        <v>21</v>
      </c>
      <c r="K319" s="27">
        <v>1</v>
      </c>
      <c r="L319" s="27">
        <v>5.2</v>
      </c>
      <c r="M319" s="27">
        <v>5.2</v>
      </c>
      <c r="N319" s="27"/>
      <c r="O319" s="27"/>
      <c r="P319" s="34">
        <v>1.04</v>
      </c>
      <c r="Q319" s="40">
        <v>13.476</v>
      </c>
      <c r="R319" s="24">
        <v>16.818048</v>
      </c>
      <c r="S319" s="39" t="s">
        <v>171</v>
      </c>
    </row>
    <row r="320" s="22" customFormat="1" ht="30" customHeight="1" spans="1:19">
      <c r="A320" s="27">
        <v>208</v>
      </c>
      <c r="B320" s="27" t="s">
        <v>17</v>
      </c>
      <c r="C320" s="27" t="s">
        <v>27</v>
      </c>
      <c r="D320" s="27"/>
      <c r="E320" s="27"/>
      <c r="F320" s="27" t="s">
        <v>173</v>
      </c>
      <c r="G320" s="27">
        <v>77.8</v>
      </c>
      <c r="H320" s="27">
        <v>18</v>
      </c>
      <c r="I320" s="29" t="s">
        <v>169</v>
      </c>
      <c r="J320" s="27" t="s">
        <v>21</v>
      </c>
      <c r="K320" s="27">
        <v>1</v>
      </c>
      <c r="L320" s="27">
        <v>4</v>
      </c>
      <c r="M320" s="27">
        <v>4</v>
      </c>
      <c r="N320" s="27"/>
      <c r="O320" s="27"/>
      <c r="P320" s="34">
        <v>0.8</v>
      </c>
      <c r="Q320" s="40">
        <v>12.318</v>
      </c>
      <c r="R320" s="24">
        <v>11.82528</v>
      </c>
      <c r="S320" s="39" t="s">
        <v>171</v>
      </c>
    </row>
    <row r="321" s="22" customFormat="1" ht="30" customHeight="1" spans="1:19">
      <c r="A321" s="27">
        <v>209</v>
      </c>
      <c r="B321" s="27" t="s">
        <v>25</v>
      </c>
      <c r="C321" s="27" t="s">
        <v>18</v>
      </c>
      <c r="D321" s="27"/>
      <c r="E321" s="27"/>
      <c r="F321" s="27" t="s">
        <v>172</v>
      </c>
      <c r="G321" s="27">
        <v>77.8</v>
      </c>
      <c r="H321" s="27">
        <v>18</v>
      </c>
      <c r="I321" s="29" t="s">
        <v>169</v>
      </c>
      <c r="J321" s="27" t="s">
        <v>21</v>
      </c>
      <c r="K321" s="27">
        <v>1.35</v>
      </c>
      <c r="L321" s="27">
        <v>2</v>
      </c>
      <c r="M321" s="27">
        <v>2.7</v>
      </c>
      <c r="N321" s="27"/>
      <c r="O321" s="27"/>
      <c r="P321" s="34">
        <v>0.54</v>
      </c>
      <c r="Q321" s="40">
        <v>13.476</v>
      </c>
      <c r="R321" s="24">
        <v>8.732448</v>
      </c>
      <c r="S321" s="39" t="s">
        <v>171</v>
      </c>
    </row>
    <row r="322" s="22" customFormat="1" ht="30" customHeight="1" spans="1:19">
      <c r="A322" s="27">
        <v>217</v>
      </c>
      <c r="B322" s="27" t="s">
        <v>164</v>
      </c>
      <c r="C322" s="27" t="s">
        <v>165</v>
      </c>
      <c r="D322" s="27"/>
      <c r="E322" s="27"/>
      <c r="F322" s="27" t="s">
        <v>166</v>
      </c>
      <c r="G322" s="27">
        <v>82.3</v>
      </c>
      <c r="H322" s="27">
        <v>19</v>
      </c>
      <c r="I322" s="29" t="s">
        <v>169</v>
      </c>
      <c r="J322" s="27" t="s">
        <v>21</v>
      </c>
      <c r="K322" s="27">
        <v>1.6</v>
      </c>
      <c r="L322" s="27">
        <v>2.35</v>
      </c>
      <c r="M322" s="27">
        <v>3.76</v>
      </c>
      <c r="N322" s="27"/>
      <c r="O322" s="27"/>
      <c r="P322" s="34">
        <v>0.752</v>
      </c>
      <c r="Q322" s="40">
        <v>13.4</v>
      </c>
      <c r="R322" s="24">
        <v>12.09216</v>
      </c>
      <c r="S322" s="39" t="s">
        <v>171</v>
      </c>
    </row>
    <row r="323" s="22" customFormat="1" ht="30" customHeight="1" spans="1:19">
      <c r="A323" s="27">
        <v>219</v>
      </c>
      <c r="B323" s="27" t="s">
        <v>24</v>
      </c>
      <c r="C323" s="27" t="s">
        <v>18</v>
      </c>
      <c r="D323" s="27"/>
      <c r="E323" s="27"/>
      <c r="F323" s="27" t="s">
        <v>172</v>
      </c>
      <c r="G323" s="27">
        <v>82.3</v>
      </c>
      <c r="H323" s="27">
        <v>19</v>
      </c>
      <c r="I323" s="29" t="s">
        <v>169</v>
      </c>
      <c r="J323" s="27" t="s">
        <v>21</v>
      </c>
      <c r="K323" s="27">
        <v>1</v>
      </c>
      <c r="L323" s="27">
        <v>4.7</v>
      </c>
      <c r="M323" s="27">
        <v>4.7</v>
      </c>
      <c r="N323" s="27"/>
      <c r="O323" s="27"/>
      <c r="P323" s="34">
        <v>0.94</v>
      </c>
      <c r="Q323" s="40">
        <v>13.476</v>
      </c>
      <c r="R323" s="24">
        <v>15.200928</v>
      </c>
      <c r="S323" s="39" t="s">
        <v>171</v>
      </c>
    </row>
    <row r="324" s="22" customFormat="1" ht="30" customHeight="1" spans="1:19">
      <c r="A324" s="27">
        <v>220</v>
      </c>
      <c r="B324" s="27" t="s">
        <v>17</v>
      </c>
      <c r="C324" s="27" t="s">
        <v>27</v>
      </c>
      <c r="D324" s="27"/>
      <c r="E324" s="27"/>
      <c r="F324" s="27" t="s">
        <v>173</v>
      </c>
      <c r="G324" s="27">
        <v>82.3</v>
      </c>
      <c r="H324" s="27">
        <v>19</v>
      </c>
      <c r="I324" s="29" t="s">
        <v>169</v>
      </c>
      <c r="J324" s="27" t="s">
        <v>21</v>
      </c>
      <c r="K324" s="27">
        <v>1</v>
      </c>
      <c r="L324" s="27">
        <v>3.6</v>
      </c>
      <c r="M324" s="27">
        <v>3.6</v>
      </c>
      <c r="N324" s="27"/>
      <c r="O324" s="27"/>
      <c r="P324" s="34">
        <v>0.72</v>
      </c>
      <c r="Q324" s="40">
        <v>12.318</v>
      </c>
      <c r="R324" s="24">
        <v>10.642752</v>
      </c>
      <c r="S324" s="39" t="s">
        <v>171</v>
      </c>
    </row>
    <row r="325" s="22" customFormat="1" ht="30" customHeight="1" spans="1:19">
      <c r="A325" s="27">
        <v>221</v>
      </c>
      <c r="B325" s="27" t="s">
        <v>25</v>
      </c>
      <c r="C325" s="27" t="s">
        <v>18</v>
      </c>
      <c r="D325" s="27"/>
      <c r="E325" s="27"/>
      <c r="F325" s="27" t="s">
        <v>172</v>
      </c>
      <c r="G325" s="27">
        <v>82.3</v>
      </c>
      <c r="H325" s="27">
        <v>19</v>
      </c>
      <c r="I325" s="29" t="s">
        <v>169</v>
      </c>
      <c r="J325" s="27" t="s">
        <v>21</v>
      </c>
      <c r="K325" s="27">
        <v>1.35</v>
      </c>
      <c r="L325" s="27">
        <v>2</v>
      </c>
      <c r="M325" s="27">
        <v>2.7</v>
      </c>
      <c r="N325" s="27"/>
      <c r="O325" s="27"/>
      <c r="P325" s="34">
        <v>0.54</v>
      </c>
      <c r="Q325" s="40">
        <v>13.476</v>
      </c>
      <c r="R325" s="24">
        <v>8.732448</v>
      </c>
      <c r="S325" s="39" t="s">
        <v>171</v>
      </c>
    </row>
    <row r="326" s="22" customFormat="1" ht="30" customHeight="1" spans="1:19">
      <c r="A326" s="27">
        <v>229</v>
      </c>
      <c r="B326" s="27" t="s">
        <v>164</v>
      </c>
      <c r="C326" s="27" t="s">
        <v>165</v>
      </c>
      <c r="D326" s="27"/>
      <c r="E326" s="27"/>
      <c r="F326" s="27" t="s">
        <v>166</v>
      </c>
      <c r="G326" s="27">
        <v>86.2</v>
      </c>
      <c r="H326" s="27">
        <v>20</v>
      </c>
      <c r="I326" s="29" t="s">
        <v>169</v>
      </c>
      <c r="J326" s="27" t="s">
        <v>21</v>
      </c>
      <c r="K326" s="27">
        <v>1.6</v>
      </c>
      <c r="L326" s="27">
        <v>15</v>
      </c>
      <c r="M326" s="27">
        <v>24</v>
      </c>
      <c r="N326" s="27"/>
      <c r="O326" s="27"/>
      <c r="P326" s="34">
        <v>4.8</v>
      </c>
      <c r="Q326" s="40">
        <v>13.4</v>
      </c>
      <c r="R326" s="24">
        <v>77.184</v>
      </c>
      <c r="S326" s="39" t="s">
        <v>171</v>
      </c>
    </row>
    <row r="327" s="22" customFormat="1" ht="30" customHeight="1" spans="1:19">
      <c r="A327" s="27">
        <v>231</v>
      </c>
      <c r="B327" s="27" t="s">
        <v>24</v>
      </c>
      <c r="C327" s="27" t="s">
        <v>18</v>
      </c>
      <c r="D327" s="27"/>
      <c r="E327" s="27"/>
      <c r="F327" s="27" t="s">
        <v>172</v>
      </c>
      <c r="G327" s="27">
        <v>86.2</v>
      </c>
      <c r="H327" s="27">
        <v>20</v>
      </c>
      <c r="I327" s="29" t="s">
        <v>169</v>
      </c>
      <c r="J327" s="27" t="s">
        <v>21</v>
      </c>
      <c r="K327" s="27">
        <v>1</v>
      </c>
      <c r="L327" s="27">
        <v>30</v>
      </c>
      <c r="M327" s="27">
        <v>30</v>
      </c>
      <c r="N327" s="27"/>
      <c r="O327" s="27"/>
      <c r="P327" s="34">
        <v>6</v>
      </c>
      <c r="Q327" s="40">
        <v>13.476</v>
      </c>
      <c r="R327" s="24">
        <v>97.0272</v>
      </c>
      <c r="S327" s="39" t="s">
        <v>171</v>
      </c>
    </row>
    <row r="328" s="22" customFormat="1" ht="30" customHeight="1" spans="1:19">
      <c r="A328" s="27">
        <v>232</v>
      </c>
      <c r="B328" s="27" t="s">
        <v>17</v>
      </c>
      <c r="C328" s="27" t="s">
        <v>27</v>
      </c>
      <c r="D328" s="27"/>
      <c r="E328" s="27"/>
      <c r="F328" s="27" t="s">
        <v>173</v>
      </c>
      <c r="G328" s="27">
        <v>86.2</v>
      </c>
      <c r="H328" s="27">
        <v>20</v>
      </c>
      <c r="I328" s="29" t="s">
        <v>169</v>
      </c>
      <c r="J328" s="27" t="s">
        <v>21</v>
      </c>
      <c r="K328" s="27">
        <v>1</v>
      </c>
      <c r="L328" s="27">
        <v>21.4</v>
      </c>
      <c r="M328" s="27">
        <v>21.4</v>
      </c>
      <c r="N328" s="27"/>
      <c r="O328" s="27"/>
      <c r="P328" s="34">
        <v>4.28</v>
      </c>
      <c r="Q328" s="40">
        <v>12.318</v>
      </c>
      <c r="R328" s="24">
        <v>63.265248</v>
      </c>
      <c r="S328" s="39" t="s">
        <v>171</v>
      </c>
    </row>
    <row r="329" s="22" customFormat="1" ht="30" customHeight="1" spans="1:19">
      <c r="A329" s="27">
        <v>233</v>
      </c>
      <c r="B329" s="27" t="s">
        <v>25</v>
      </c>
      <c r="C329" s="27" t="s">
        <v>18</v>
      </c>
      <c r="D329" s="27"/>
      <c r="E329" s="27"/>
      <c r="F329" s="27" t="s">
        <v>172</v>
      </c>
      <c r="G329" s="27">
        <v>86.2</v>
      </c>
      <c r="H329" s="27">
        <v>20</v>
      </c>
      <c r="I329" s="29" t="s">
        <v>169</v>
      </c>
      <c r="J329" s="27" t="s">
        <v>21</v>
      </c>
      <c r="K329" s="27">
        <v>1.35</v>
      </c>
      <c r="L329" s="27">
        <v>2</v>
      </c>
      <c r="M329" s="27">
        <v>2.7</v>
      </c>
      <c r="N329" s="27"/>
      <c r="O329" s="27"/>
      <c r="P329" s="34">
        <v>0.54</v>
      </c>
      <c r="Q329" s="40">
        <v>13.476</v>
      </c>
      <c r="R329" s="24">
        <v>8.732448</v>
      </c>
      <c r="S329" s="39" t="s">
        <v>171</v>
      </c>
    </row>
    <row r="330" s="22" customFormat="1" ht="30" customHeight="1" spans="1:19">
      <c r="A330" s="27">
        <v>241</v>
      </c>
      <c r="B330" s="27" t="s">
        <v>164</v>
      </c>
      <c r="C330" s="27" t="s">
        <v>165</v>
      </c>
      <c r="D330" s="27"/>
      <c r="E330" s="27"/>
      <c r="F330" s="27" t="s">
        <v>166</v>
      </c>
      <c r="G330" s="27">
        <v>90</v>
      </c>
      <c r="H330" s="27">
        <v>21</v>
      </c>
      <c r="I330" s="29" t="s">
        <v>169</v>
      </c>
      <c r="J330" s="27" t="s">
        <v>21</v>
      </c>
      <c r="K330" s="27">
        <v>1.45</v>
      </c>
      <c r="L330" s="27">
        <v>12.1</v>
      </c>
      <c r="M330" s="27">
        <v>17.545</v>
      </c>
      <c r="N330" s="27"/>
      <c r="O330" s="27"/>
      <c r="P330" s="34">
        <v>3.509</v>
      </c>
      <c r="Q330" s="40">
        <v>13.4</v>
      </c>
      <c r="R330" s="24">
        <v>56.42472</v>
      </c>
      <c r="S330" s="39" t="s">
        <v>171</v>
      </c>
    </row>
    <row r="331" s="22" customFormat="1" ht="30" customHeight="1" spans="1:19">
      <c r="A331" s="27">
        <v>243</v>
      </c>
      <c r="B331" s="27" t="s">
        <v>24</v>
      </c>
      <c r="C331" s="27" t="s">
        <v>18</v>
      </c>
      <c r="D331" s="27"/>
      <c r="E331" s="27"/>
      <c r="F331" s="27" t="s">
        <v>172</v>
      </c>
      <c r="G331" s="27">
        <v>90</v>
      </c>
      <c r="H331" s="27">
        <v>21</v>
      </c>
      <c r="I331" s="29" t="s">
        <v>169</v>
      </c>
      <c r="J331" s="27" t="s">
        <v>21</v>
      </c>
      <c r="K331" s="27">
        <v>1</v>
      </c>
      <c r="L331" s="27">
        <v>24.2</v>
      </c>
      <c r="M331" s="27">
        <v>24.2</v>
      </c>
      <c r="N331" s="27"/>
      <c r="O331" s="27"/>
      <c r="P331" s="34">
        <v>4.84</v>
      </c>
      <c r="Q331" s="40">
        <v>13.476</v>
      </c>
      <c r="R331" s="24">
        <v>78.268608</v>
      </c>
      <c r="S331" s="39" t="s">
        <v>171</v>
      </c>
    </row>
    <row r="332" s="22" customFormat="1" ht="30" customHeight="1" spans="1:19">
      <c r="A332" s="27">
        <v>244</v>
      </c>
      <c r="B332" s="27" t="s">
        <v>17</v>
      </c>
      <c r="C332" s="27" t="s">
        <v>27</v>
      </c>
      <c r="D332" s="27"/>
      <c r="E332" s="27"/>
      <c r="F332" s="27" t="s">
        <v>173</v>
      </c>
      <c r="G332" s="27">
        <v>90</v>
      </c>
      <c r="H332" s="27">
        <v>21</v>
      </c>
      <c r="I332" s="29" t="s">
        <v>169</v>
      </c>
      <c r="J332" s="27" t="s">
        <v>21</v>
      </c>
      <c r="K332" s="27">
        <v>1</v>
      </c>
      <c r="L332" s="27">
        <v>19.1</v>
      </c>
      <c r="M332" s="27">
        <v>19.1</v>
      </c>
      <c r="N332" s="27"/>
      <c r="O332" s="27"/>
      <c r="P332" s="34">
        <v>3.82</v>
      </c>
      <c r="Q332" s="40">
        <v>12.318</v>
      </c>
      <c r="R332" s="24">
        <v>56.465712</v>
      </c>
      <c r="S332" s="39" t="s">
        <v>171</v>
      </c>
    </row>
    <row r="333" s="22" customFormat="1" ht="30" customHeight="1" spans="1:19">
      <c r="A333" s="27">
        <v>245</v>
      </c>
      <c r="B333" s="27" t="s">
        <v>25</v>
      </c>
      <c r="C333" s="27" t="s">
        <v>18</v>
      </c>
      <c r="D333" s="27"/>
      <c r="E333" s="27"/>
      <c r="F333" s="27" t="s">
        <v>172</v>
      </c>
      <c r="G333" s="27">
        <v>90</v>
      </c>
      <c r="H333" s="27">
        <v>21</v>
      </c>
      <c r="I333" s="29" t="s">
        <v>169</v>
      </c>
      <c r="J333" s="27" t="s">
        <v>21</v>
      </c>
      <c r="K333" s="27">
        <v>1.2</v>
      </c>
      <c r="L333" s="27">
        <v>2</v>
      </c>
      <c r="M333" s="27">
        <v>2.4</v>
      </c>
      <c r="N333" s="27"/>
      <c r="O333" s="27"/>
      <c r="P333" s="34">
        <v>0.48</v>
      </c>
      <c r="Q333" s="40">
        <v>13.476</v>
      </c>
      <c r="R333" s="24">
        <v>7.762176</v>
      </c>
      <c r="S333" s="39" t="s">
        <v>171</v>
      </c>
    </row>
    <row r="334" ht="30" customHeight="1"/>
  </sheetData>
  <autoFilter ref="A2:S333">
    <extLst/>
  </autoFilter>
  <mergeCells count="1">
    <mergeCell ref="A1:Q1"/>
  </mergeCells>
  <pageMargins left="0.7" right="0.7" top="0.75" bottom="0.75"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4"/>
  <sheetViews>
    <sheetView tabSelected="1" zoomScale="55" zoomScaleNormal="55" topLeftCell="B1" workbookViewId="0">
      <selection activeCell="R247" sqref="R5 R7 R17 R19 R29 R31 R41 R43 R53 R55 R65 R67 R77 R79 R89 R91 R101 R103 R113 R115 R125 R127 R137 R139 R149 R151 R161 R163 R173 R175 R185 R187 R197 R199 R209 R211 R221 R223 R233 R235 R245 R247"/>
    </sheetView>
  </sheetViews>
  <sheetFormatPr defaultColWidth="9" defaultRowHeight="13.5"/>
  <cols>
    <col min="2" max="2" width="15.7522123893805" style="1" customWidth="1"/>
    <col min="3" max="3" width="9" style="1"/>
    <col min="4" max="4" width="11.7522123893805" style="1" customWidth="1"/>
    <col min="5" max="5" width="15.1238938053097" style="1" customWidth="1"/>
    <col min="6" max="6" width="9" style="1"/>
    <col min="8" max="8" width="31.8672566371681" customWidth="1"/>
    <col min="13" max="13" width="9" style="2"/>
    <col min="16" max="16" width="9" style="3"/>
    <col min="17" max="17" width="9.50442477876106" style="3" customWidth="1"/>
    <col min="18" max="18" width="49.0088495575221" customWidth="1"/>
  </cols>
  <sheetData>
    <row r="1" spans="1:16">
      <c r="A1" s="4" t="s">
        <v>182</v>
      </c>
      <c r="B1" s="4"/>
      <c r="C1" s="4"/>
      <c r="D1" s="4"/>
      <c r="E1" s="4"/>
      <c r="F1" s="4"/>
      <c r="G1" s="4"/>
      <c r="H1" s="4"/>
      <c r="I1" s="4"/>
      <c r="J1" s="4"/>
      <c r="K1" s="4"/>
      <c r="L1" s="4"/>
      <c r="M1" s="12"/>
      <c r="N1" s="4"/>
      <c r="O1" s="4"/>
      <c r="P1" s="12"/>
    </row>
    <row r="2" ht="27" spans="1:18">
      <c r="A2" s="5" t="s">
        <v>1</v>
      </c>
      <c r="B2" s="6" t="s">
        <v>4</v>
      </c>
      <c r="C2" s="6"/>
      <c r="D2" s="6"/>
      <c r="E2" s="6" t="s">
        <v>6</v>
      </c>
      <c r="F2" s="6" t="s">
        <v>158</v>
      </c>
      <c r="G2" s="5" t="s">
        <v>159</v>
      </c>
      <c r="H2" s="5" t="s">
        <v>7</v>
      </c>
      <c r="I2" s="5" t="s">
        <v>8</v>
      </c>
      <c r="J2" s="5" t="s">
        <v>9</v>
      </c>
      <c r="K2" s="5" t="s">
        <v>10</v>
      </c>
      <c r="L2" s="5" t="s">
        <v>160</v>
      </c>
      <c r="M2" s="13" t="s">
        <v>161</v>
      </c>
      <c r="N2" s="14"/>
      <c r="O2" s="14"/>
      <c r="P2" s="15" t="s">
        <v>162</v>
      </c>
      <c r="Q2" s="19" t="s">
        <v>163</v>
      </c>
      <c r="R2" s="20" t="s">
        <v>14</v>
      </c>
    </row>
    <row r="3" ht="72" customHeight="1" spans="1:18">
      <c r="A3" s="7">
        <v>1</v>
      </c>
      <c r="B3" s="7" t="s">
        <v>164</v>
      </c>
      <c r="C3" s="7" t="s">
        <v>165</v>
      </c>
      <c r="D3" s="7"/>
      <c r="E3" s="7" t="s">
        <v>166</v>
      </c>
      <c r="F3" s="7">
        <v>12</v>
      </c>
      <c r="G3" s="7">
        <v>1</v>
      </c>
      <c r="H3" s="8" t="s">
        <v>89</v>
      </c>
      <c r="I3" s="7" t="s">
        <v>21</v>
      </c>
      <c r="J3" s="7">
        <f>J7+0.25</f>
        <v>1.6</v>
      </c>
      <c r="K3" s="7">
        <f>K5/2</f>
        <v>3.85</v>
      </c>
      <c r="L3" s="7">
        <f t="shared" ref="L3:L18" si="0">J3*K3</f>
        <v>6.16</v>
      </c>
      <c r="M3" s="16">
        <v>4.928</v>
      </c>
      <c r="N3" s="7"/>
      <c r="O3" s="7"/>
      <c r="P3" s="17">
        <v>13.4</v>
      </c>
      <c r="Q3" s="21">
        <v>79.24224</v>
      </c>
      <c r="R3" s="20" t="s">
        <v>167</v>
      </c>
    </row>
    <row r="4" ht="30" customHeight="1" spans="1:18">
      <c r="A4" s="7">
        <v>2</v>
      </c>
      <c r="B4" s="7" t="s">
        <v>168</v>
      </c>
      <c r="C4" s="7" t="s">
        <v>30</v>
      </c>
      <c r="D4" s="7"/>
      <c r="E4" s="7" t="s">
        <v>115</v>
      </c>
      <c r="F4" s="7">
        <v>12</v>
      </c>
      <c r="G4" s="7">
        <v>1</v>
      </c>
      <c r="H4" s="9" t="s">
        <v>169</v>
      </c>
      <c r="I4" s="7" t="s">
        <v>170</v>
      </c>
      <c r="J4" s="7">
        <v>1</v>
      </c>
      <c r="K4" s="7">
        <f>(K5+K6)/2*J7</f>
        <v>9.1125</v>
      </c>
      <c r="L4" s="7">
        <f t="shared" si="0"/>
        <v>9.1125</v>
      </c>
      <c r="M4" s="16"/>
      <c r="N4" s="7"/>
      <c r="O4" s="7"/>
      <c r="P4" s="7">
        <v>48.4</v>
      </c>
      <c r="Q4" s="21">
        <v>529.254</v>
      </c>
      <c r="R4" s="20" t="s">
        <v>171</v>
      </c>
    </row>
    <row r="5" ht="72" customHeight="1" spans="1:18">
      <c r="A5" s="7">
        <v>3</v>
      </c>
      <c r="B5" s="7" t="s">
        <v>24</v>
      </c>
      <c r="C5" s="7" t="s">
        <v>18</v>
      </c>
      <c r="D5" s="7"/>
      <c r="E5" s="7" t="s">
        <v>172</v>
      </c>
      <c r="F5" s="7">
        <v>12</v>
      </c>
      <c r="G5" s="7">
        <v>1</v>
      </c>
      <c r="H5" s="9" t="s">
        <v>169</v>
      </c>
      <c r="I5" s="7" t="s">
        <v>21</v>
      </c>
      <c r="J5" s="7">
        <v>1</v>
      </c>
      <c r="K5" s="7">
        <v>7.7</v>
      </c>
      <c r="L5" s="7">
        <f t="shared" si="0"/>
        <v>7.7</v>
      </c>
      <c r="M5" s="16">
        <v>6.16</v>
      </c>
      <c r="N5" s="7"/>
      <c r="O5" s="7"/>
      <c r="P5" s="17">
        <v>13.476</v>
      </c>
      <c r="Q5" s="21">
        <v>99.614592</v>
      </c>
      <c r="R5" s="20" t="s">
        <v>171</v>
      </c>
    </row>
    <row r="6" ht="72" customHeight="1" spans="1:18">
      <c r="A6" s="7">
        <v>4</v>
      </c>
      <c r="B6" s="7" t="s">
        <v>17</v>
      </c>
      <c r="C6" s="7" t="s">
        <v>27</v>
      </c>
      <c r="D6" s="7"/>
      <c r="E6" s="7" t="s">
        <v>173</v>
      </c>
      <c r="F6" s="7">
        <v>12</v>
      </c>
      <c r="G6" s="7">
        <v>1</v>
      </c>
      <c r="H6" s="8" t="s">
        <v>89</v>
      </c>
      <c r="I6" s="7" t="s">
        <v>21</v>
      </c>
      <c r="J6" s="7">
        <v>1</v>
      </c>
      <c r="K6" s="7">
        <v>5.8</v>
      </c>
      <c r="L6" s="7">
        <f t="shared" si="0"/>
        <v>5.8</v>
      </c>
      <c r="M6" s="16">
        <v>4.64</v>
      </c>
      <c r="N6" s="7"/>
      <c r="O6" s="7"/>
      <c r="P6" s="17">
        <v>12.318</v>
      </c>
      <c r="Q6" s="21">
        <v>68.586624</v>
      </c>
      <c r="R6" s="20" t="s">
        <v>167</v>
      </c>
    </row>
    <row r="7" ht="72" customHeight="1" spans="1:18">
      <c r="A7" s="7">
        <v>5</v>
      </c>
      <c r="B7" s="7" t="s">
        <v>25</v>
      </c>
      <c r="C7" s="7" t="s">
        <v>18</v>
      </c>
      <c r="D7" s="7"/>
      <c r="E7" s="7" t="s">
        <v>172</v>
      </c>
      <c r="F7" s="7">
        <v>12</v>
      </c>
      <c r="G7" s="7">
        <v>1</v>
      </c>
      <c r="H7" s="9" t="s">
        <v>169</v>
      </c>
      <c r="I7" s="7" t="s">
        <v>21</v>
      </c>
      <c r="J7" s="7">
        <v>1.35</v>
      </c>
      <c r="K7" s="7">
        <v>2</v>
      </c>
      <c r="L7" s="7">
        <f t="shared" si="0"/>
        <v>2.7</v>
      </c>
      <c r="M7" s="16">
        <v>2.16</v>
      </c>
      <c r="N7" s="7"/>
      <c r="O7" s="7"/>
      <c r="P7" s="17">
        <v>13.476</v>
      </c>
      <c r="Q7" s="21">
        <v>34.929792</v>
      </c>
      <c r="R7" s="20" t="s">
        <v>171</v>
      </c>
    </row>
    <row r="8" ht="72" customHeight="1" spans="1:18">
      <c r="A8" s="7">
        <v>6</v>
      </c>
      <c r="B8" s="7" t="s">
        <v>174</v>
      </c>
      <c r="C8" s="7" t="s">
        <v>39</v>
      </c>
      <c r="D8" s="7"/>
      <c r="E8" s="7" t="s">
        <v>175</v>
      </c>
      <c r="F8" s="7">
        <v>12</v>
      </c>
      <c r="G8" s="7">
        <v>1</v>
      </c>
      <c r="H8" s="8" t="s">
        <v>89</v>
      </c>
      <c r="I8" s="7" t="s">
        <v>21</v>
      </c>
      <c r="J8" s="7">
        <v>1</v>
      </c>
      <c r="K8" s="7">
        <f>L5+L7</f>
        <v>10.4</v>
      </c>
      <c r="L8" s="7">
        <f t="shared" si="0"/>
        <v>10.4</v>
      </c>
      <c r="M8" s="16"/>
      <c r="N8" s="7"/>
      <c r="O8" s="7"/>
      <c r="P8" s="7">
        <v>4.217</v>
      </c>
      <c r="Q8" s="21">
        <v>52.62816</v>
      </c>
      <c r="R8" s="20" t="s">
        <v>167</v>
      </c>
    </row>
    <row r="9" ht="72" customHeight="1" spans="1:18">
      <c r="A9" s="7">
        <v>7</v>
      </c>
      <c r="B9" s="7" t="s">
        <v>174</v>
      </c>
      <c r="C9" s="7" t="s">
        <v>42</v>
      </c>
      <c r="D9" s="7"/>
      <c r="E9" s="7" t="s">
        <v>176</v>
      </c>
      <c r="F9" s="7">
        <v>12</v>
      </c>
      <c r="G9" s="7">
        <v>1</v>
      </c>
      <c r="H9" s="8" t="s">
        <v>89</v>
      </c>
      <c r="I9" s="7" t="s">
        <v>21</v>
      </c>
      <c r="J9" s="7">
        <v>2</v>
      </c>
      <c r="K9" s="7">
        <f>K8</f>
        <v>10.4</v>
      </c>
      <c r="L9" s="7">
        <f t="shared" si="0"/>
        <v>20.8</v>
      </c>
      <c r="M9" s="16"/>
      <c r="N9" s="7"/>
      <c r="O9" s="7"/>
      <c r="P9" s="7">
        <v>0.942</v>
      </c>
      <c r="Q9" s="21">
        <v>23.51232</v>
      </c>
      <c r="R9" s="20" t="s">
        <v>167</v>
      </c>
    </row>
    <row r="10" ht="72" customHeight="1" spans="1:18">
      <c r="A10" s="7">
        <v>8</v>
      </c>
      <c r="B10" s="7" t="s">
        <v>174</v>
      </c>
      <c r="C10" s="7" t="s">
        <v>34</v>
      </c>
      <c r="D10" s="7"/>
      <c r="E10" s="7" t="s">
        <v>177</v>
      </c>
      <c r="F10" s="7">
        <v>12</v>
      </c>
      <c r="G10" s="7">
        <v>1</v>
      </c>
      <c r="H10" s="8" t="s">
        <v>89</v>
      </c>
      <c r="I10" s="7" t="s">
        <v>21</v>
      </c>
      <c r="J10" s="7">
        <v>1.25</v>
      </c>
      <c r="K10" s="7">
        <f>K8</f>
        <v>10.4</v>
      </c>
      <c r="L10" s="7">
        <f t="shared" si="0"/>
        <v>13</v>
      </c>
      <c r="M10" s="16"/>
      <c r="N10" s="7"/>
      <c r="O10" s="7"/>
      <c r="P10" s="7">
        <v>3.77</v>
      </c>
      <c r="Q10" s="21">
        <v>58.812</v>
      </c>
      <c r="R10" s="20" t="s">
        <v>167</v>
      </c>
    </row>
    <row r="11" ht="72" customHeight="1" spans="1:18">
      <c r="A11" s="7">
        <v>9</v>
      </c>
      <c r="B11" s="10" t="s">
        <v>48</v>
      </c>
      <c r="C11" s="10" t="s">
        <v>51</v>
      </c>
      <c r="D11" s="10" t="s">
        <v>52</v>
      </c>
      <c r="E11" s="10" t="s">
        <v>52</v>
      </c>
      <c r="F11" s="9">
        <v>12</v>
      </c>
      <c r="G11" s="7">
        <v>1</v>
      </c>
      <c r="H11" s="8" t="s">
        <v>89</v>
      </c>
      <c r="I11" s="10" t="s">
        <v>21</v>
      </c>
      <c r="J11" s="9">
        <v>1.815</v>
      </c>
      <c r="K11" s="10">
        <f>F15-F14+1</f>
        <v>3.2</v>
      </c>
      <c r="L11" s="10">
        <f t="shared" si="0"/>
        <v>5.808</v>
      </c>
      <c r="M11" s="18">
        <v>18.5856</v>
      </c>
      <c r="N11" s="10">
        <v>4400</v>
      </c>
      <c r="O11" s="10" t="s">
        <v>178</v>
      </c>
      <c r="P11" s="10">
        <v>2.47</v>
      </c>
      <c r="Q11" s="21">
        <v>17.214912</v>
      </c>
      <c r="R11" s="20" t="s">
        <v>167</v>
      </c>
    </row>
    <row r="12" ht="72" customHeight="1" spans="1:18">
      <c r="A12" s="7">
        <v>10</v>
      </c>
      <c r="B12" s="10" t="s">
        <v>48</v>
      </c>
      <c r="C12" s="10" t="s">
        <v>18</v>
      </c>
      <c r="D12" s="11" t="s">
        <v>179</v>
      </c>
      <c r="E12" s="11" t="s">
        <v>179</v>
      </c>
      <c r="F12" s="9">
        <v>12</v>
      </c>
      <c r="G12" s="7">
        <v>1</v>
      </c>
      <c r="H12" s="8" t="s">
        <v>89</v>
      </c>
      <c r="I12" s="10" t="s">
        <v>21</v>
      </c>
      <c r="J12" s="9">
        <v>2</v>
      </c>
      <c r="K12" s="10">
        <f>F15-F14+1</f>
        <v>3.2</v>
      </c>
      <c r="L12" s="10">
        <f t="shared" si="0"/>
        <v>6.4</v>
      </c>
      <c r="M12" s="18">
        <v>20.48</v>
      </c>
      <c r="N12" s="10">
        <v>4400</v>
      </c>
      <c r="O12" s="10" t="s">
        <v>178</v>
      </c>
      <c r="P12" s="10">
        <v>9.03</v>
      </c>
      <c r="Q12" s="21">
        <v>69.3504</v>
      </c>
      <c r="R12" s="20" t="s">
        <v>167</v>
      </c>
    </row>
    <row r="13" ht="72" customHeight="1" spans="1:18">
      <c r="A13" s="7">
        <v>11</v>
      </c>
      <c r="B13" s="10" t="s">
        <v>48</v>
      </c>
      <c r="C13" s="10" t="s">
        <v>42</v>
      </c>
      <c r="D13" s="10" t="s">
        <v>180</v>
      </c>
      <c r="E13" s="10" t="s">
        <v>180</v>
      </c>
      <c r="F13" s="9">
        <v>12</v>
      </c>
      <c r="G13" s="7">
        <v>1</v>
      </c>
      <c r="H13" s="8" t="s">
        <v>89</v>
      </c>
      <c r="I13" s="10" t="s">
        <v>21</v>
      </c>
      <c r="J13" s="9">
        <v>3.67</v>
      </c>
      <c r="K13" s="10">
        <f>F15-F14+1</f>
        <v>3.2</v>
      </c>
      <c r="L13" s="10">
        <f t="shared" si="0"/>
        <v>11.744</v>
      </c>
      <c r="M13" s="18">
        <v>37.5808</v>
      </c>
      <c r="N13" s="10">
        <v>4400</v>
      </c>
      <c r="O13" s="10" t="s">
        <v>178</v>
      </c>
      <c r="P13" s="10">
        <v>1.57</v>
      </c>
      <c r="Q13" s="21">
        <v>22.125696</v>
      </c>
      <c r="R13" s="20" t="s">
        <v>167</v>
      </c>
    </row>
    <row r="14" ht="72" customHeight="1" spans="1:18">
      <c r="A14" s="7">
        <v>12</v>
      </c>
      <c r="B14" s="10" t="s">
        <v>48</v>
      </c>
      <c r="C14" s="10" t="s">
        <v>42</v>
      </c>
      <c r="D14" s="10" t="s">
        <v>176</v>
      </c>
      <c r="E14" s="10" t="s">
        <v>176</v>
      </c>
      <c r="F14" s="9">
        <v>12</v>
      </c>
      <c r="G14" s="7">
        <v>1</v>
      </c>
      <c r="H14" s="8" t="s">
        <v>89</v>
      </c>
      <c r="I14" s="10" t="s">
        <v>21</v>
      </c>
      <c r="J14" s="9">
        <v>5</v>
      </c>
      <c r="K14" s="10">
        <f>F15-F14+1</f>
        <v>3.2</v>
      </c>
      <c r="L14" s="10">
        <f t="shared" si="0"/>
        <v>16</v>
      </c>
      <c r="M14" s="18">
        <v>51.2</v>
      </c>
      <c r="N14" s="10">
        <v>4400</v>
      </c>
      <c r="O14" s="10" t="s">
        <v>178</v>
      </c>
      <c r="P14" s="10">
        <v>0.942</v>
      </c>
      <c r="Q14" s="21">
        <v>18.0864</v>
      </c>
      <c r="R14" s="20" t="s">
        <v>167</v>
      </c>
    </row>
    <row r="15" ht="72" customHeight="1" spans="1:18">
      <c r="A15" s="7">
        <v>13</v>
      </c>
      <c r="B15" s="7" t="s">
        <v>164</v>
      </c>
      <c r="C15" s="7" t="s">
        <v>165</v>
      </c>
      <c r="D15" s="7"/>
      <c r="E15" s="7" t="s">
        <v>166</v>
      </c>
      <c r="F15" s="7">
        <v>14.2</v>
      </c>
      <c r="G15" s="7">
        <v>2</v>
      </c>
      <c r="H15" s="8" t="s">
        <v>89</v>
      </c>
      <c r="I15" s="7" t="s">
        <v>21</v>
      </c>
      <c r="J15" s="7">
        <f>J19+0.25</f>
        <v>1.6</v>
      </c>
      <c r="K15" s="7">
        <f>K17/2</f>
        <v>7.65</v>
      </c>
      <c r="L15" s="7">
        <f t="shared" si="0"/>
        <v>12.24</v>
      </c>
      <c r="M15" s="16">
        <v>9.792</v>
      </c>
      <c r="N15" s="7"/>
      <c r="O15" s="7"/>
      <c r="P15" s="17">
        <v>13.4</v>
      </c>
      <c r="Q15" s="21">
        <v>157.45536</v>
      </c>
      <c r="R15" s="20" t="s">
        <v>167</v>
      </c>
    </row>
    <row r="16" ht="30" customHeight="1" spans="1:18">
      <c r="A16" s="7">
        <v>14</v>
      </c>
      <c r="B16" s="7" t="s">
        <v>168</v>
      </c>
      <c r="C16" s="7" t="s">
        <v>30</v>
      </c>
      <c r="D16" s="7"/>
      <c r="E16" s="7" t="s">
        <v>115</v>
      </c>
      <c r="F16" s="7">
        <v>14.2</v>
      </c>
      <c r="G16" s="7">
        <v>2</v>
      </c>
      <c r="H16" s="9" t="s">
        <v>169</v>
      </c>
      <c r="I16" s="7" t="s">
        <v>170</v>
      </c>
      <c r="J16" s="7">
        <v>1</v>
      </c>
      <c r="K16" s="7">
        <f>(K17+K18)/2*J19</f>
        <v>18.0225</v>
      </c>
      <c r="L16" s="7">
        <f t="shared" si="0"/>
        <v>18.0225</v>
      </c>
      <c r="M16" s="16"/>
      <c r="N16" s="7"/>
      <c r="O16" s="7"/>
      <c r="P16" s="7">
        <v>48.4</v>
      </c>
      <c r="Q16" s="21">
        <v>1046.7468</v>
      </c>
      <c r="R16" s="20" t="s">
        <v>171</v>
      </c>
    </row>
    <row r="17" ht="72" customHeight="1" spans="1:18">
      <c r="A17" s="7">
        <v>15</v>
      </c>
      <c r="B17" s="7" t="s">
        <v>24</v>
      </c>
      <c r="C17" s="7" t="s">
        <v>18</v>
      </c>
      <c r="D17" s="7"/>
      <c r="E17" s="7" t="s">
        <v>172</v>
      </c>
      <c r="F17" s="7">
        <v>14.2</v>
      </c>
      <c r="G17" s="7">
        <v>2</v>
      </c>
      <c r="H17" s="9" t="s">
        <v>169</v>
      </c>
      <c r="I17" s="7" t="s">
        <v>21</v>
      </c>
      <c r="J17" s="7">
        <v>1</v>
      </c>
      <c r="K17" s="7">
        <v>15.3</v>
      </c>
      <c r="L17" s="7">
        <f t="shared" si="0"/>
        <v>15.3</v>
      </c>
      <c r="M17" s="16">
        <v>12.24</v>
      </c>
      <c r="N17" s="7"/>
      <c r="O17" s="7"/>
      <c r="P17" s="17">
        <v>13.476</v>
      </c>
      <c r="Q17" s="21">
        <v>197.935488</v>
      </c>
      <c r="R17" s="20" t="s">
        <v>171</v>
      </c>
    </row>
    <row r="18" ht="72" customHeight="1" spans="1:18">
      <c r="A18" s="7">
        <v>16</v>
      </c>
      <c r="B18" s="7" t="s">
        <v>17</v>
      </c>
      <c r="C18" s="7" t="s">
        <v>27</v>
      </c>
      <c r="D18" s="7"/>
      <c r="E18" s="7" t="s">
        <v>173</v>
      </c>
      <c r="F18" s="7">
        <v>14.2</v>
      </c>
      <c r="G18" s="7">
        <v>2</v>
      </c>
      <c r="H18" s="8" t="s">
        <v>89</v>
      </c>
      <c r="I18" s="7" t="s">
        <v>21</v>
      </c>
      <c r="J18" s="7">
        <v>1</v>
      </c>
      <c r="K18" s="7">
        <v>11.4</v>
      </c>
      <c r="L18" s="7">
        <f t="shared" si="0"/>
        <v>11.4</v>
      </c>
      <c r="M18" s="16">
        <v>9.12</v>
      </c>
      <c r="N18" s="7"/>
      <c r="O18" s="7"/>
      <c r="P18" s="17">
        <v>12.318</v>
      </c>
      <c r="Q18" s="21">
        <v>134.808192</v>
      </c>
      <c r="R18" s="20" t="s">
        <v>167</v>
      </c>
    </row>
    <row r="19" ht="72" customHeight="1" spans="1:18">
      <c r="A19" s="7">
        <v>17</v>
      </c>
      <c r="B19" s="7" t="s">
        <v>25</v>
      </c>
      <c r="C19" s="7" t="s">
        <v>18</v>
      </c>
      <c r="D19" s="7"/>
      <c r="E19" s="7" t="s">
        <v>172</v>
      </c>
      <c r="F19" s="7">
        <v>14.2</v>
      </c>
      <c r="G19" s="7">
        <v>2</v>
      </c>
      <c r="H19" s="9" t="s">
        <v>169</v>
      </c>
      <c r="I19" s="7" t="s">
        <v>21</v>
      </c>
      <c r="J19" s="7">
        <v>1.35</v>
      </c>
      <c r="K19" s="7">
        <v>2</v>
      </c>
      <c r="L19" s="7">
        <f t="shared" ref="L19:L34" si="1">J19*K19</f>
        <v>2.7</v>
      </c>
      <c r="M19" s="16">
        <v>2.16</v>
      </c>
      <c r="N19" s="7"/>
      <c r="O19" s="7"/>
      <c r="P19" s="17">
        <v>13.476</v>
      </c>
      <c r="Q19" s="21">
        <v>34.929792</v>
      </c>
      <c r="R19" s="20" t="s">
        <v>171</v>
      </c>
    </row>
    <row r="20" ht="72" customHeight="1" spans="1:18">
      <c r="A20" s="7">
        <v>18</v>
      </c>
      <c r="B20" s="7" t="s">
        <v>174</v>
      </c>
      <c r="C20" s="7" t="s">
        <v>39</v>
      </c>
      <c r="D20" s="7"/>
      <c r="E20" s="7" t="s">
        <v>175</v>
      </c>
      <c r="F20" s="7">
        <v>14.2</v>
      </c>
      <c r="G20" s="7">
        <v>2</v>
      </c>
      <c r="H20" s="8" t="s">
        <v>89</v>
      </c>
      <c r="I20" s="7" t="s">
        <v>21</v>
      </c>
      <c r="J20" s="7">
        <v>1</v>
      </c>
      <c r="K20" s="7">
        <f>L17+L19</f>
        <v>18</v>
      </c>
      <c r="L20" s="7">
        <f t="shared" si="1"/>
        <v>18</v>
      </c>
      <c r="M20" s="16"/>
      <c r="N20" s="7"/>
      <c r="O20" s="7"/>
      <c r="P20" s="7">
        <v>4.217</v>
      </c>
      <c r="Q20" s="21">
        <v>91.0872</v>
      </c>
      <c r="R20" s="20" t="s">
        <v>167</v>
      </c>
    </row>
    <row r="21" ht="72" customHeight="1" spans="1:18">
      <c r="A21" s="7">
        <v>19</v>
      </c>
      <c r="B21" s="7" t="s">
        <v>174</v>
      </c>
      <c r="C21" s="7" t="s">
        <v>42</v>
      </c>
      <c r="D21" s="7"/>
      <c r="E21" s="7" t="s">
        <v>176</v>
      </c>
      <c r="F21" s="7">
        <v>14.2</v>
      </c>
      <c r="G21" s="7">
        <v>2</v>
      </c>
      <c r="H21" s="8" t="s">
        <v>89</v>
      </c>
      <c r="I21" s="7" t="s">
        <v>21</v>
      </c>
      <c r="J21" s="7">
        <v>2</v>
      </c>
      <c r="K21" s="7">
        <f>K20</f>
        <v>18</v>
      </c>
      <c r="L21" s="7">
        <f t="shared" si="1"/>
        <v>36</v>
      </c>
      <c r="M21" s="16"/>
      <c r="N21" s="7"/>
      <c r="O21" s="7"/>
      <c r="P21" s="7">
        <v>0.942</v>
      </c>
      <c r="Q21" s="21">
        <v>40.6944</v>
      </c>
      <c r="R21" s="20" t="s">
        <v>167</v>
      </c>
    </row>
    <row r="22" ht="72" customHeight="1" spans="1:18">
      <c r="A22" s="7">
        <v>20</v>
      </c>
      <c r="B22" s="7" t="s">
        <v>174</v>
      </c>
      <c r="C22" s="7" t="s">
        <v>34</v>
      </c>
      <c r="D22" s="7"/>
      <c r="E22" s="7" t="s">
        <v>181</v>
      </c>
      <c r="F22" s="7">
        <v>14.2</v>
      </c>
      <c r="G22" s="7">
        <v>2</v>
      </c>
      <c r="H22" s="8" t="s">
        <v>89</v>
      </c>
      <c r="I22" s="7" t="s">
        <v>21</v>
      </c>
      <c r="J22" s="7">
        <v>1.25</v>
      </c>
      <c r="K22" s="7">
        <f>K20</f>
        <v>18</v>
      </c>
      <c r="L22" s="7">
        <f t="shared" si="1"/>
        <v>22.5</v>
      </c>
      <c r="M22" s="16"/>
      <c r="N22" s="7"/>
      <c r="O22" s="7"/>
      <c r="P22" s="7">
        <v>3.77</v>
      </c>
      <c r="Q22" s="21">
        <v>101.79</v>
      </c>
      <c r="R22" s="20" t="s">
        <v>167</v>
      </c>
    </row>
    <row r="23" ht="72" customHeight="1" spans="1:18">
      <c r="A23" s="7">
        <v>21</v>
      </c>
      <c r="B23" s="10" t="s">
        <v>48</v>
      </c>
      <c r="C23" s="10" t="s">
        <v>51</v>
      </c>
      <c r="D23" s="10" t="s">
        <v>52</v>
      </c>
      <c r="E23" s="10" t="s">
        <v>52</v>
      </c>
      <c r="F23" s="7">
        <v>14.2</v>
      </c>
      <c r="G23" s="7">
        <v>2</v>
      </c>
      <c r="H23" s="8" t="s">
        <v>89</v>
      </c>
      <c r="I23" s="10" t="s">
        <v>21</v>
      </c>
      <c r="J23" s="9">
        <v>1.815</v>
      </c>
      <c r="K23" s="10">
        <f>F27-F26+1</f>
        <v>3.6</v>
      </c>
      <c r="L23" s="7">
        <f t="shared" si="1"/>
        <v>6.534</v>
      </c>
      <c r="M23" s="18">
        <v>23.5224</v>
      </c>
      <c r="N23" s="10">
        <v>4400</v>
      </c>
      <c r="O23" s="10" t="s">
        <v>178</v>
      </c>
      <c r="P23" s="10">
        <v>2.47</v>
      </c>
      <c r="Q23" s="21">
        <v>19.366776</v>
      </c>
      <c r="R23" s="20" t="s">
        <v>167</v>
      </c>
    </row>
    <row r="24" ht="72" customHeight="1" spans="1:18">
      <c r="A24" s="7">
        <v>22</v>
      </c>
      <c r="B24" s="10" t="s">
        <v>48</v>
      </c>
      <c r="C24" s="10" t="s">
        <v>18</v>
      </c>
      <c r="D24" s="11" t="s">
        <v>179</v>
      </c>
      <c r="E24" s="11" t="s">
        <v>179</v>
      </c>
      <c r="F24" s="7">
        <v>14.2</v>
      </c>
      <c r="G24" s="7">
        <v>2</v>
      </c>
      <c r="H24" s="8" t="s">
        <v>89</v>
      </c>
      <c r="I24" s="10" t="s">
        <v>21</v>
      </c>
      <c r="J24" s="9">
        <v>2</v>
      </c>
      <c r="K24" s="10">
        <f>F27-F26+1</f>
        <v>3.6</v>
      </c>
      <c r="L24" s="7">
        <f t="shared" si="1"/>
        <v>7.2</v>
      </c>
      <c r="M24" s="18">
        <v>25.92</v>
      </c>
      <c r="N24" s="10">
        <v>4400</v>
      </c>
      <c r="O24" s="10" t="s">
        <v>178</v>
      </c>
      <c r="P24" s="10">
        <v>9.03</v>
      </c>
      <c r="Q24" s="21">
        <v>78.0192</v>
      </c>
      <c r="R24" s="20" t="s">
        <v>167</v>
      </c>
    </row>
    <row r="25" ht="72" customHeight="1" spans="1:18">
      <c r="A25" s="7">
        <v>23</v>
      </c>
      <c r="B25" s="10" t="s">
        <v>48</v>
      </c>
      <c r="C25" s="10" t="s">
        <v>42</v>
      </c>
      <c r="D25" s="10" t="s">
        <v>180</v>
      </c>
      <c r="E25" s="10" t="s">
        <v>180</v>
      </c>
      <c r="F25" s="7">
        <v>14.2</v>
      </c>
      <c r="G25" s="7">
        <v>2</v>
      </c>
      <c r="H25" s="8" t="s">
        <v>89</v>
      </c>
      <c r="I25" s="10" t="s">
        <v>21</v>
      </c>
      <c r="J25" s="9">
        <v>3.67</v>
      </c>
      <c r="K25" s="10">
        <f>F27-F26+1</f>
        <v>3.6</v>
      </c>
      <c r="L25" s="7">
        <f t="shared" si="1"/>
        <v>13.212</v>
      </c>
      <c r="M25" s="18">
        <v>47.5632</v>
      </c>
      <c r="N25" s="10">
        <v>4400</v>
      </c>
      <c r="O25" s="10" t="s">
        <v>178</v>
      </c>
      <c r="P25" s="10">
        <v>1.57</v>
      </c>
      <c r="Q25" s="21">
        <v>24.891408</v>
      </c>
      <c r="R25" s="20" t="s">
        <v>167</v>
      </c>
    </row>
    <row r="26" ht="72" customHeight="1" spans="1:18">
      <c r="A26" s="7">
        <v>24</v>
      </c>
      <c r="B26" s="10" t="s">
        <v>48</v>
      </c>
      <c r="C26" s="10" t="s">
        <v>42</v>
      </c>
      <c r="D26" s="10" t="s">
        <v>176</v>
      </c>
      <c r="E26" s="10" t="s">
        <v>176</v>
      </c>
      <c r="F26" s="7">
        <v>14.2</v>
      </c>
      <c r="G26" s="7">
        <v>2</v>
      </c>
      <c r="H26" s="8" t="s">
        <v>89</v>
      </c>
      <c r="I26" s="10" t="s">
        <v>21</v>
      </c>
      <c r="J26" s="9">
        <v>5</v>
      </c>
      <c r="K26" s="10">
        <f>F27-F26+1</f>
        <v>3.6</v>
      </c>
      <c r="L26" s="7">
        <f t="shared" si="1"/>
        <v>18</v>
      </c>
      <c r="M26" s="18">
        <v>64.8000000000001</v>
      </c>
      <c r="N26" s="10">
        <v>4400</v>
      </c>
      <c r="O26" s="10" t="s">
        <v>178</v>
      </c>
      <c r="P26" s="10">
        <v>0.942</v>
      </c>
      <c r="Q26" s="21">
        <v>20.3472</v>
      </c>
      <c r="R26" s="20" t="s">
        <v>167</v>
      </c>
    </row>
    <row r="27" ht="72" customHeight="1" spans="1:18">
      <c r="A27" s="7">
        <v>25</v>
      </c>
      <c r="B27" s="7" t="s">
        <v>164</v>
      </c>
      <c r="C27" s="7" t="s">
        <v>165</v>
      </c>
      <c r="D27" s="7"/>
      <c r="E27" s="7" t="s">
        <v>166</v>
      </c>
      <c r="F27" s="7">
        <v>16.8</v>
      </c>
      <c r="G27" s="7">
        <v>3</v>
      </c>
      <c r="H27" s="8" t="s">
        <v>89</v>
      </c>
      <c r="I27" s="7" t="s">
        <v>21</v>
      </c>
      <c r="J27" s="7">
        <f>J31+0.25</f>
        <v>1.6</v>
      </c>
      <c r="K27" s="7">
        <f>K29/2</f>
        <v>14.3</v>
      </c>
      <c r="L27" s="7">
        <f t="shared" si="1"/>
        <v>22.88</v>
      </c>
      <c r="M27" s="16">
        <v>18.304</v>
      </c>
      <c r="N27" s="7"/>
      <c r="O27" s="7"/>
      <c r="P27" s="17">
        <v>13.4</v>
      </c>
      <c r="Q27" s="21">
        <v>294.32832</v>
      </c>
      <c r="R27" s="20" t="s">
        <v>167</v>
      </c>
    </row>
    <row r="28" ht="30" customHeight="1" spans="1:18">
      <c r="A28" s="7">
        <v>26</v>
      </c>
      <c r="B28" s="7" t="s">
        <v>168</v>
      </c>
      <c r="C28" s="7" t="s">
        <v>30</v>
      </c>
      <c r="D28" s="7"/>
      <c r="E28" s="7" t="s">
        <v>115</v>
      </c>
      <c r="F28" s="7">
        <v>16.8</v>
      </c>
      <c r="G28" s="7">
        <v>3</v>
      </c>
      <c r="H28" s="9" t="s">
        <v>169</v>
      </c>
      <c r="I28" s="7" t="s">
        <v>170</v>
      </c>
      <c r="J28" s="7">
        <v>1</v>
      </c>
      <c r="K28" s="7">
        <f>(K29+K30)/2*J31</f>
        <v>33.615</v>
      </c>
      <c r="L28" s="7">
        <f t="shared" si="1"/>
        <v>33.615</v>
      </c>
      <c r="M28" s="16"/>
      <c r="N28" s="7"/>
      <c r="O28" s="7"/>
      <c r="P28" s="7">
        <v>48.4</v>
      </c>
      <c r="Q28" s="21">
        <v>1952.3592</v>
      </c>
      <c r="R28" s="20" t="s">
        <v>171</v>
      </c>
    </row>
    <row r="29" ht="72" customHeight="1" spans="1:18">
      <c r="A29" s="7">
        <v>27</v>
      </c>
      <c r="B29" s="7" t="s">
        <v>24</v>
      </c>
      <c r="C29" s="7" t="s">
        <v>18</v>
      </c>
      <c r="D29" s="7"/>
      <c r="E29" s="7" t="s">
        <v>172</v>
      </c>
      <c r="F29" s="7">
        <v>16.8</v>
      </c>
      <c r="G29" s="7">
        <v>3</v>
      </c>
      <c r="H29" s="9" t="s">
        <v>169</v>
      </c>
      <c r="I29" s="7" t="s">
        <v>21</v>
      </c>
      <c r="J29" s="7">
        <v>1</v>
      </c>
      <c r="K29" s="7">
        <v>28.6</v>
      </c>
      <c r="L29" s="7">
        <f t="shared" si="1"/>
        <v>28.6</v>
      </c>
      <c r="M29" s="16">
        <v>22.88</v>
      </c>
      <c r="N29" s="7"/>
      <c r="O29" s="7"/>
      <c r="P29" s="17">
        <v>13.476</v>
      </c>
      <c r="Q29" s="21">
        <v>369.997056</v>
      </c>
      <c r="R29" s="20" t="s">
        <v>171</v>
      </c>
    </row>
    <row r="30" ht="72" customHeight="1" spans="1:18">
      <c r="A30" s="7">
        <v>28</v>
      </c>
      <c r="B30" s="7" t="s">
        <v>17</v>
      </c>
      <c r="C30" s="7" t="s">
        <v>27</v>
      </c>
      <c r="D30" s="7"/>
      <c r="E30" s="7" t="s">
        <v>173</v>
      </c>
      <c r="F30" s="7">
        <v>16.8</v>
      </c>
      <c r="G30" s="7">
        <v>3</v>
      </c>
      <c r="H30" s="8" t="s">
        <v>89</v>
      </c>
      <c r="I30" s="7" t="s">
        <v>21</v>
      </c>
      <c r="J30" s="7">
        <v>1</v>
      </c>
      <c r="K30" s="7">
        <v>21.2</v>
      </c>
      <c r="L30" s="7">
        <f t="shared" si="1"/>
        <v>21.2</v>
      </c>
      <c r="M30" s="16">
        <v>16.96</v>
      </c>
      <c r="N30" s="7"/>
      <c r="O30" s="7"/>
      <c r="P30" s="17">
        <v>12.318</v>
      </c>
      <c r="Q30" s="21">
        <v>250.695936</v>
      </c>
      <c r="R30" s="20" t="s">
        <v>167</v>
      </c>
    </row>
    <row r="31" ht="72" customHeight="1" spans="1:18">
      <c r="A31" s="7">
        <v>29</v>
      </c>
      <c r="B31" s="7" t="s">
        <v>25</v>
      </c>
      <c r="C31" s="7" t="s">
        <v>18</v>
      </c>
      <c r="D31" s="7"/>
      <c r="E31" s="7" t="s">
        <v>172</v>
      </c>
      <c r="F31" s="7">
        <v>16.8</v>
      </c>
      <c r="G31" s="7">
        <v>3</v>
      </c>
      <c r="H31" s="9" t="s">
        <v>169</v>
      </c>
      <c r="I31" s="7" t="s">
        <v>21</v>
      </c>
      <c r="J31" s="7">
        <v>1.35</v>
      </c>
      <c r="K31" s="7">
        <v>2</v>
      </c>
      <c r="L31" s="7">
        <f t="shared" si="1"/>
        <v>2.7</v>
      </c>
      <c r="M31" s="16">
        <v>2.16</v>
      </c>
      <c r="N31" s="7"/>
      <c r="O31" s="7"/>
      <c r="P31" s="17">
        <v>13.476</v>
      </c>
      <c r="Q31" s="21">
        <v>34.929792</v>
      </c>
      <c r="R31" s="20" t="s">
        <v>171</v>
      </c>
    </row>
    <row r="32" ht="72" customHeight="1" spans="1:18">
      <c r="A32" s="7">
        <v>30</v>
      </c>
      <c r="B32" s="7" t="s">
        <v>174</v>
      </c>
      <c r="C32" s="7" t="s">
        <v>39</v>
      </c>
      <c r="D32" s="7"/>
      <c r="E32" s="7" t="s">
        <v>175</v>
      </c>
      <c r="F32" s="7">
        <v>16.8</v>
      </c>
      <c r="G32" s="7">
        <v>3</v>
      </c>
      <c r="H32" s="8" t="s">
        <v>89</v>
      </c>
      <c r="I32" s="7" t="s">
        <v>21</v>
      </c>
      <c r="J32" s="7">
        <v>1</v>
      </c>
      <c r="K32" s="7">
        <f>L29+L31</f>
        <v>31.3</v>
      </c>
      <c r="L32" s="7">
        <f t="shared" si="1"/>
        <v>31.3</v>
      </c>
      <c r="M32" s="16"/>
      <c r="N32" s="7"/>
      <c r="O32" s="7"/>
      <c r="P32" s="7">
        <v>4.217</v>
      </c>
      <c r="Q32" s="21">
        <v>158.39052</v>
      </c>
      <c r="R32" s="20" t="s">
        <v>167</v>
      </c>
    </row>
    <row r="33" ht="72" customHeight="1" spans="1:18">
      <c r="A33" s="7">
        <v>31</v>
      </c>
      <c r="B33" s="7" t="s">
        <v>174</v>
      </c>
      <c r="C33" s="7" t="s">
        <v>42</v>
      </c>
      <c r="D33" s="7"/>
      <c r="E33" s="7" t="s">
        <v>176</v>
      </c>
      <c r="F33" s="7">
        <v>16.8</v>
      </c>
      <c r="G33" s="7">
        <v>3</v>
      </c>
      <c r="H33" s="8" t="s">
        <v>89</v>
      </c>
      <c r="I33" s="7" t="s">
        <v>21</v>
      </c>
      <c r="J33" s="7">
        <v>2</v>
      </c>
      <c r="K33" s="7">
        <f>K32</f>
        <v>31.3</v>
      </c>
      <c r="L33" s="7">
        <f t="shared" si="1"/>
        <v>62.6</v>
      </c>
      <c r="M33" s="16"/>
      <c r="N33" s="7"/>
      <c r="O33" s="7"/>
      <c r="P33" s="7">
        <v>0.942</v>
      </c>
      <c r="Q33" s="21">
        <v>70.76304</v>
      </c>
      <c r="R33" s="20" t="s">
        <v>167</v>
      </c>
    </row>
    <row r="34" ht="72" customHeight="1" spans="1:18">
      <c r="A34" s="7">
        <v>32</v>
      </c>
      <c r="B34" s="7" t="s">
        <v>174</v>
      </c>
      <c r="C34" s="7" t="s">
        <v>34</v>
      </c>
      <c r="D34" s="7"/>
      <c r="E34" s="7" t="s">
        <v>181</v>
      </c>
      <c r="F34" s="7">
        <v>16.8</v>
      </c>
      <c r="G34" s="7">
        <v>3</v>
      </c>
      <c r="H34" s="8" t="s">
        <v>89</v>
      </c>
      <c r="I34" s="7" t="s">
        <v>21</v>
      </c>
      <c r="J34" s="7">
        <v>1.25</v>
      </c>
      <c r="K34" s="7">
        <f>K32</f>
        <v>31.3</v>
      </c>
      <c r="L34" s="7">
        <f t="shared" si="1"/>
        <v>39.125</v>
      </c>
      <c r="M34" s="16"/>
      <c r="N34" s="7"/>
      <c r="O34" s="7"/>
      <c r="P34" s="7">
        <v>3.77</v>
      </c>
      <c r="Q34" s="21">
        <v>177.0015</v>
      </c>
      <c r="R34" s="20" t="s">
        <v>167</v>
      </c>
    </row>
    <row r="35" ht="72" customHeight="1" spans="1:18">
      <c r="A35" s="7">
        <v>33</v>
      </c>
      <c r="B35" s="10" t="s">
        <v>48</v>
      </c>
      <c r="C35" s="10" t="s">
        <v>51</v>
      </c>
      <c r="D35" s="10" t="s">
        <v>52</v>
      </c>
      <c r="E35" s="10" t="s">
        <v>52</v>
      </c>
      <c r="F35" s="7">
        <v>16.8</v>
      </c>
      <c r="G35" s="7">
        <v>3</v>
      </c>
      <c r="H35" s="8" t="s">
        <v>89</v>
      </c>
      <c r="I35" s="10" t="s">
        <v>21</v>
      </c>
      <c r="J35" s="9">
        <v>1.815</v>
      </c>
      <c r="K35" s="10">
        <f>F39-F38+1</f>
        <v>5.6</v>
      </c>
      <c r="L35" s="7">
        <f t="shared" ref="L35:L99" si="2">J35*K35</f>
        <v>10.164</v>
      </c>
      <c r="M35" s="18">
        <v>56.9184</v>
      </c>
      <c r="N35" s="10">
        <v>4400</v>
      </c>
      <c r="O35" s="10" t="s">
        <v>178</v>
      </c>
      <c r="P35" s="10">
        <v>2.47</v>
      </c>
      <c r="Q35" s="21">
        <v>30.126096</v>
      </c>
      <c r="R35" s="20" t="s">
        <v>167</v>
      </c>
    </row>
    <row r="36" ht="72" customHeight="1" spans="1:18">
      <c r="A36" s="7">
        <v>34</v>
      </c>
      <c r="B36" s="10" t="s">
        <v>48</v>
      </c>
      <c r="C36" s="10" t="s">
        <v>18</v>
      </c>
      <c r="D36" s="11" t="s">
        <v>179</v>
      </c>
      <c r="E36" s="11" t="s">
        <v>179</v>
      </c>
      <c r="F36" s="7">
        <v>16.8</v>
      </c>
      <c r="G36" s="7">
        <v>3</v>
      </c>
      <c r="H36" s="8" t="s">
        <v>89</v>
      </c>
      <c r="I36" s="10" t="s">
        <v>21</v>
      </c>
      <c r="J36" s="9">
        <v>2</v>
      </c>
      <c r="K36" s="10">
        <f>F39-F38+1</f>
        <v>5.6</v>
      </c>
      <c r="L36" s="7">
        <f t="shared" si="2"/>
        <v>11.2</v>
      </c>
      <c r="M36" s="18">
        <v>62.7199999999999</v>
      </c>
      <c r="N36" s="10">
        <v>4400</v>
      </c>
      <c r="O36" s="10" t="s">
        <v>178</v>
      </c>
      <c r="P36" s="10">
        <v>9.03</v>
      </c>
      <c r="Q36" s="21">
        <v>121.3632</v>
      </c>
      <c r="R36" s="20" t="s">
        <v>167</v>
      </c>
    </row>
    <row r="37" ht="72" customHeight="1" spans="1:18">
      <c r="A37" s="7">
        <v>35</v>
      </c>
      <c r="B37" s="10" t="s">
        <v>48</v>
      </c>
      <c r="C37" s="10" t="s">
        <v>42</v>
      </c>
      <c r="D37" s="10" t="s">
        <v>180</v>
      </c>
      <c r="E37" s="10" t="s">
        <v>180</v>
      </c>
      <c r="F37" s="7">
        <v>16.8</v>
      </c>
      <c r="G37" s="7">
        <v>3</v>
      </c>
      <c r="H37" s="8" t="s">
        <v>89</v>
      </c>
      <c r="I37" s="10" t="s">
        <v>21</v>
      </c>
      <c r="J37" s="9">
        <v>3.67</v>
      </c>
      <c r="K37" s="10">
        <f>F39-F38+1</f>
        <v>5.6</v>
      </c>
      <c r="L37" s="7">
        <f t="shared" si="2"/>
        <v>20.552</v>
      </c>
      <c r="M37" s="18">
        <v>115.0912</v>
      </c>
      <c r="N37" s="10">
        <v>4400</v>
      </c>
      <c r="O37" s="10" t="s">
        <v>178</v>
      </c>
      <c r="P37" s="10">
        <v>1.57</v>
      </c>
      <c r="Q37" s="21">
        <v>38.719968</v>
      </c>
      <c r="R37" s="20" t="s">
        <v>167</v>
      </c>
    </row>
    <row r="38" ht="72" customHeight="1" spans="1:18">
      <c r="A38" s="7">
        <v>36</v>
      </c>
      <c r="B38" s="10" t="s">
        <v>48</v>
      </c>
      <c r="C38" s="10" t="s">
        <v>42</v>
      </c>
      <c r="D38" s="10" t="s">
        <v>176</v>
      </c>
      <c r="E38" s="10" t="s">
        <v>176</v>
      </c>
      <c r="F38" s="7">
        <v>16.8</v>
      </c>
      <c r="G38" s="7">
        <v>3</v>
      </c>
      <c r="H38" s="8" t="s">
        <v>89</v>
      </c>
      <c r="I38" s="10" t="s">
        <v>21</v>
      </c>
      <c r="J38" s="9">
        <v>5</v>
      </c>
      <c r="K38" s="10">
        <f>F39-F38+1</f>
        <v>5.6</v>
      </c>
      <c r="L38" s="7">
        <f t="shared" si="2"/>
        <v>28</v>
      </c>
      <c r="M38" s="18">
        <v>156.8</v>
      </c>
      <c r="N38" s="10">
        <v>4400</v>
      </c>
      <c r="O38" s="10" t="s">
        <v>178</v>
      </c>
      <c r="P38" s="10">
        <v>0.942</v>
      </c>
      <c r="Q38" s="21">
        <v>31.6512</v>
      </c>
      <c r="R38" s="20" t="s">
        <v>167</v>
      </c>
    </row>
    <row r="39" ht="72" customHeight="1" spans="1:18">
      <c r="A39" s="7">
        <v>37</v>
      </c>
      <c r="B39" s="7" t="s">
        <v>164</v>
      </c>
      <c r="C39" s="7" t="s">
        <v>165</v>
      </c>
      <c r="D39" s="7"/>
      <c r="E39" s="7" t="s">
        <v>166</v>
      </c>
      <c r="F39" s="7">
        <v>21.4</v>
      </c>
      <c r="G39" s="7">
        <v>4</v>
      </c>
      <c r="H39" s="8" t="s">
        <v>89</v>
      </c>
      <c r="I39" s="7" t="s">
        <v>21</v>
      </c>
      <c r="J39" s="7">
        <f>J43+0.25</f>
        <v>1.9</v>
      </c>
      <c r="K39" s="7">
        <f>K41/2</f>
        <v>9.5</v>
      </c>
      <c r="L39" s="7">
        <f t="shared" si="2"/>
        <v>18.05</v>
      </c>
      <c r="M39" s="16">
        <v>14.44</v>
      </c>
      <c r="N39" s="7"/>
      <c r="O39" s="7"/>
      <c r="P39" s="17">
        <v>13.4</v>
      </c>
      <c r="Q39" s="21">
        <v>232.1952</v>
      </c>
      <c r="R39" s="20" t="s">
        <v>167</v>
      </c>
    </row>
    <row r="40" ht="30" customHeight="1" spans="1:18">
      <c r="A40" s="7">
        <v>38</v>
      </c>
      <c r="B40" s="7" t="s">
        <v>168</v>
      </c>
      <c r="C40" s="7" t="s">
        <v>30</v>
      </c>
      <c r="D40" s="7"/>
      <c r="E40" s="7" t="s">
        <v>115</v>
      </c>
      <c r="F40" s="7">
        <v>21.4</v>
      </c>
      <c r="G40" s="7">
        <v>4</v>
      </c>
      <c r="H40" s="9" t="s">
        <v>169</v>
      </c>
      <c r="I40" s="7" t="s">
        <v>170</v>
      </c>
      <c r="J40" s="7">
        <v>1</v>
      </c>
      <c r="K40" s="7">
        <f>(K41+K42)/2*J43</f>
        <v>26.895</v>
      </c>
      <c r="L40" s="7">
        <f t="shared" si="2"/>
        <v>26.895</v>
      </c>
      <c r="M40" s="16"/>
      <c r="N40" s="7"/>
      <c r="O40" s="7"/>
      <c r="P40" s="7">
        <v>48.4</v>
      </c>
      <c r="Q40" s="21">
        <v>1562.0616</v>
      </c>
      <c r="R40" s="20" t="s">
        <v>171</v>
      </c>
    </row>
    <row r="41" ht="72" customHeight="1" spans="1:18">
      <c r="A41" s="7">
        <v>39</v>
      </c>
      <c r="B41" s="7" t="s">
        <v>24</v>
      </c>
      <c r="C41" s="7" t="s">
        <v>18</v>
      </c>
      <c r="D41" s="7"/>
      <c r="E41" s="7" t="s">
        <v>172</v>
      </c>
      <c r="F41" s="7">
        <v>21.4</v>
      </c>
      <c r="G41" s="7">
        <v>4</v>
      </c>
      <c r="H41" s="9" t="s">
        <v>169</v>
      </c>
      <c r="I41" s="7" t="s">
        <v>21</v>
      </c>
      <c r="J41" s="7">
        <v>1</v>
      </c>
      <c r="K41" s="7">
        <v>19</v>
      </c>
      <c r="L41" s="7">
        <f t="shared" si="2"/>
        <v>19</v>
      </c>
      <c r="M41" s="16">
        <v>15.2</v>
      </c>
      <c r="N41" s="7"/>
      <c r="O41" s="7"/>
      <c r="P41" s="17">
        <v>13.476</v>
      </c>
      <c r="Q41" s="21">
        <v>245.80224</v>
      </c>
      <c r="R41" s="20" t="s">
        <v>171</v>
      </c>
    </row>
    <row r="42" ht="72" customHeight="1" spans="1:18">
      <c r="A42" s="7">
        <v>40</v>
      </c>
      <c r="B42" s="7" t="s">
        <v>17</v>
      </c>
      <c r="C42" s="7" t="s">
        <v>27</v>
      </c>
      <c r="D42" s="7"/>
      <c r="E42" s="7" t="s">
        <v>173</v>
      </c>
      <c r="F42" s="7">
        <v>21.4</v>
      </c>
      <c r="G42" s="7">
        <v>4</v>
      </c>
      <c r="H42" s="8" t="s">
        <v>89</v>
      </c>
      <c r="I42" s="7" t="s">
        <v>21</v>
      </c>
      <c r="J42" s="7">
        <v>1</v>
      </c>
      <c r="K42" s="7">
        <v>13.6</v>
      </c>
      <c r="L42" s="7">
        <f t="shared" si="2"/>
        <v>13.6</v>
      </c>
      <c r="M42" s="16">
        <v>10.88</v>
      </c>
      <c r="N42" s="7"/>
      <c r="O42" s="7"/>
      <c r="P42" s="17">
        <v>12.318</v>
      </c>
      <c r="Q42" s="21">
        <v>160.823808</v>
      </c>
      <c r="R42" s="20" t="s">
        <v>167</v>
      </c>
    </row>
    <row r="43" ht="72" customHeight="1" spans="1:18">
      <c r="A43" s="7">
        <v>41</v>
      </c>
      <c r="B43" s="7" t="s">
        <v>25</v>
      </c>
      <c r="C43" s="7" t="s">
        <v>18</v>
      </c>
      <c r="D43" s="7"/>
      <c r="E43" s="7" t="s">
        <v>172</v>
      </c>
      <c r="F43" s="7">
        <v>21.4</v>
      </c>
      <c r="G43" s="7">
        <v>4</v>
      </c>
      <c r="H43" s="9" t="s">
        <v>169</v>
      </c>
      <c r="I43" s="7" t="s">
        <v>21</v>
      </c>
      <c r="J43" s="7">
        <v>1.65</v>
      </c>
      <c r="K43" s="7">
        <v>2</v>
      </c>
      <c r="L43" s="7">
        <f t="shared" si="2"/>
        <v>3.3</v>
      </c>
      <c r="M43" s="16">
        <v>2.64</v>
      </c>
      <c r="N43" s="7"/>
      <c r="O43" s="7"/>
      <c r="P43" s="17">
        <v>13.476</v>
      </c>
      <c r="Q43" s="21">
        <v>42.691968</v>
      </c>
      <c r="R43" s="20" t="s">
        <v>171</v>
      </c>
    </row>
    <row r="44" ht="72" customHeight="1" spans="1:18">
      <c r="A44" s="7">
        <v>42</v>
      </c>
      <c r="B44" s="7" t="s">
        <v>174</v>
      </c>
      <c r="C44" s="7" t="s">
        <v>39</v>
      </c>
      <c r="D44" s="7"/>
      <c r="E44" s="7" t="s">
        <v>175</v>
      </c>
      <c r="F44" s="7">
        <v>21.4</v>
      </c>
      <c r="G44" s="7">
        <v>4</v>
      </c>
      <c r="H44" s="8" t="s">
        <v>89</v>
      </c>
      <c r="I44" s="7" t="s">
        <v>21</v>
      </c>
      <c r="J44" s="7">
        <v>1</v>
      </c>
      <c r="K44" s="7">
        <f>L41+L43</f>
        <v>22.3</v>
      </c>
      <c r="L44" s="7">
        <f t="shared" si="2"/>
        <v>22.3</v>
      </c>
      <c r="M44" s="16"/>
      <c r="N44" s="7"/>
      <c r="O44" s="7"/>
      <c r="P44" s="7">
        <v>4.217</v>
      </c>
      <c r="Q44" s="21">
        <v>112.84692</v>
      </c>
      <c r="R44" s="20" t="s">
        <v>167</v>
      </c>
    </row>
    <row r="45" ht="72" customHeight="1" spans="1:18">
      <c r="A45" s="7">
        <v>43</v>
      </c>
      <c r="B45" s="7" t="s">
        <v>174</v>
      </c>
      <c r="C45" s="7" t="s">
        <v>42</v>
      </c>
      <c r="D45" s="7"/>
      <c r="E45" s="7" t="s">
        <v>176</v>
      </c>
      <c r="F45" s="7">
        <v>21.4</v>
      </c>
      <c r="G45" s="7">
        <v>4</v>
      </c>
      <c r="H45" s="8" t="s">
        <v>89</v>
      </c>
      <c r="I45" s="7" t="s">
        <v>21</v>
      </c>
      <c r="J45" s="7">
        <v>2</v>
      </c>
      <c r="K45" s="7">
        <f>K44</f>
        <v>22.3</v>
      </c>
      <c r="L45" s="7">
        <f t="shared" si="2"/>
        <v>44.6</v>
      </c>
      <c r="M45" s="16"/>
      <c r="N45" s="7"/>
      <c r="O45" s="7"/>
      <c r="P45" s="7">
        <v>0.942</v>
      </c>
      <c r="Q45" s="21">
        <v>50.41584</v>
      </c>
      <c r="R45" s="20" t="s">
        <v>167</v>
      </c>
    </row>
    <row r="46" ht="72" customHeight="1" spans="1:18">
      <c r="A46" s="7">
        <v>44</v>
      </c>
      <c r="B46" s="7" t="s">
        <v>174</v>
      </c>
      <c r="C46" s="7" t="s">
        <v>34</v>
      </c>
      <c r="D46" s="7"/>
      <c r="E46" s="7" t="s">
        <v>181</v>
      </c>
      <c r="F46" s="7">
        <v>21.4</v>
      </c>
      <c r="G46" s="7">
        <v>4</v>
      </c>
      <c r="H46" s="8" t="s">
        <v>89</v>
      </c>
      <c r="I46" s="7" t="s">
        <v>21</v>
      </c>
      <c r="J46" s="7">
        <v>1.25</v>
      </c>
      <c r="K46" s="7">
        <f>K44</f>
        <v>22.3</v>
      </c>
      <c r="L46" s="7">
        <f t="shared" si="2"/>
        <v>27.875</v>
      </c>
      <c r="M46" s="16"/>
      <c r="N46" s="7"/>
      <c r="O46" s="7"/>
      <c r="P46" s="7">
        <v>3.77</v>
      </c>
      <c r="Q46" s="21">
        <v>126.1065</v>
      </c>
      <c r="R46" s="20" t="s">
        <v>167</v>
      </c>
    </row>
    <row r="47" ht="72" customHeight="1" spans="1:18">
      <c r="A47" s="7">
        <v>45</v>
      </c>
      <c r="B47" s="10" t="s">
        <v>48</v>
      </c>
      <c r="C47" s="10" t="s">
        <v>51</v>
      </c>
      <c r="D47" s="10" t="s">
        <v>52</v>
      </c>
      <c r="E47" s="10" t="s">
        <v>52</v>
      </c>
      <c r="F47" s="7">
        <v>21.4</v>
      </c>
      <c r="G47" s="7">
        <v>4</v>
      </c>
      <c r="H47" s="8" t="s">
        <v>89</v>
      </c>
      <c r="I47" s="10" t="s">
        <v>21</v>
      </c>
      <c r="J47" s="9">
        <v>1.815</v>
      </c>
      <c r="K47" s="10">
        <f>F51-F50+1</f>
        <v>4.6</v>
      </c>
      <c r="L47" s="7">
        <f t="shared" si="2"/>
        <v>8.349</v>
      </c>
      <c r="M47" s="18">
        <v>38.4054</v>
      </c>
      <c r="N47" s="10">
        <v>4400</v>
      </c>
      <c r="O47" s="10" t="s">
        <v>178</v>
      </c>
      <c r="P47" s="10">
        <v>2.47</v>
      </c>
      <c r="Q47" s="21">
        <v>24.746436</v>
      </c>
      <c r="R47" s="20" t="s">
        <v>167</v>
      </c>
    </row>
    <row r="48" ht="72" customHeight="1" spans="1:18">
      <c r="A48" s="7">
        <v>46</v>
      </c>
      <c r="B48" s="10" t="s">
        <v>48</v>
      </c>
      <c r="C48" s="10" t="s">
        <v>18</v>
      </c>
      <c r="D48" s="11" t="s">
        <v>179</v>
      </c>
      <c r="E48" s="11" t="s">
        <v>179</v>
      </c>
      <c r="F48" s="7">
        <v>21.4</v>
      </c>
      <c r="G48" s="7">
        <v>4</v>
      </c>
      <c r="H48" s="8" t="s">
        <v>89</v>
      </c>
      <c r="I48" s="10" t="s">
        <v>21</v>
      </c>
      <c r="J48" s="9">
        <v>2</v>
      </c>
      <c r="K48" s="10">
        <f>F51-F50+1</f>
        <v>4.6</v>
      </c>
      <c r="L48" s="7">
        <f t="shared" si="2"/>
        <v>9.2</v>
      </c>
      <c r="M48" s="18">
        <v>42.32</v>
      </c>
      <c r="N48" s="10">
        <v>4400</v>
      </c>
      <c r="O48" s="10" t="s">
        <v>178</v>
      </c>
      <c r="P48" s="10">
        <v>9.03</v>
      </c>
      <c r="Q48" s="21">
        <v>99.6912</v>
      </c>
      <c r="R48" s="20" t="s">
        <v>167</v>
      </c>
    </row>
    <row r="49" ht="72" customHeight="1" spans="1:18">
      <c r="A49" s="7">
        <v>47</v>
      </c>
      <c r="B49" s="10" t="s">
        <v>48</v>
      </c>
      <c r="C49" s="10" t="s">
        <v>42</v>
      </c>
      <c r="D49" s="10" t="s">
        <v>180</v>
      </c>
      <c r="E49" s="10" t="s">
        <v>180</v>
      </c>
      <c r="F49" s="7">
        <v>21.4</v>
      </c>
      <c r="G49" s="7">
        <v>4</v>
      </c>
      <c r="H49" s="8" t="s">
        <v>89</v>
      </c>
      <c r="I49" s="10" t="s">
        <v>21</v>
      </c>
      <c r="J49" s="9">
        <v>3.67</v>
      </c>
      <c r="K49" s="10">
        <f>F51-F50+1</f>
        <v>4.6</v>
      </c>
      <c r="L49" s="7">
        <f t="shared" si="2"/>
        <v>16.882</v>
      </c>
      <c r="M49" s="18">
        <v>77.6572</v>
      </c>
      <c r="N49" s="10">
        <v>4400</v>
      </c>
      <c r="O49" s="10" t="s">
        <v>178</v>
      </c>
      <c r="P49" s="10">
        <v>1.57</v>
      </c>
      <c r="Q49" s="21">
        <v>31.805688</v>
      </c>
      <c r="R49" s="20" t="s">
        <v>167</v>
      </c>
    </row>
    <row r="50" ht="72" customHeight="1" spans="1:18">
      <c r="A50" s="7">
        <v>48</v>
      </c>
      <c r="B50" s="10" t="s">
        <v>48</v>
      </c>
      <c r="C50" s="10" t="s">
        <v>42</v>
      </c>
      <c r="D50" s="10" t="s">
        <v>176</v>
      </c>
      <c r="E50" s="10" t="s">
        <v>176</v>
      </c>
      <c r="F50" s="7">
        <v>21.4</v>
      </c>
      <c r="G50" s="7">
        <v>4</v>
      </c>
      <c r="H50" s="8" t="s">
        <v>89</v>
      </c>
      <c r="I50" s="10" t="s">
        <v>21</v>
      </c>
      <c r="J50" s="9">
        <v>5</v>
      </c>
      <c r="K50" s="10">
        <f>F51-F50+1</f>
        <v>4.6</v>
      </c>
      <c r="L50" s="7">
        <f t="shared" si="2"/>
        <v>23</v>
      </c>
      <c r="M50" s="18">
        <v>105.8</v>
      </c>
      <c r="N50" s="10">
        <v>4400</v>
      </c>
      <c r="O50" s="10" t="s">
        <v>178</v>
      </c>
      <c r="P50" s="10">
        <v>0.942</v>
      </c>
      <c r="Q50" s="21">
        <v>25.9992</v>
      </c>
      <c r="R50" s="20" t="s">
        <v>167</v>
      </c>
    </row>
    <row r="51" ht="72" customHeight="1" spans="1:18">
      <c r="A51" s="7">
        <v>49</v>
      </c>
      <c r="B51" s="7" t="s">
        <v>164</v>
      </c>
      <c r="C51" s="7" t="s">
        <v>165</v>
      </c>
      <c r="D51" s="7"/>
      <c r="E51" s="7" t="s">
        <v>166</v>
      </c>
      <c r="F51" s="7">
        <v>25</v>
      </c>
      <c r="G51" s="7">
        <v>5</v>
      </c>
      <c r="H51" s="8" t="s">
        <v>89</v>
      </c>
      <c r="I51" s="7" t="s">
        <v>21</v>
      </c>
      <c r="J51" s="7">
        <f>J55+0.25</f>
        <v>1.9</v>
      </c>
      <c r="K51" s="7">
        <f>K53/2</f>
        <v>16.5</v>
      </c>
      <c r="L51" s="7">
        <f t="shared" si="2"/>
        <v>31.35</v>
      </c>
      <c r="M51" s="16">
        <v>25.08</v>
      </c>
      <c r="N51" s="7"/>
      <c r="O51" s="7"/>
      <c r="P51" s="17">
        <v>13.4</v>
      </c>
      <c r="Q51" s="21">
        <v>403.2864</v>
      </c>
      <c r="R51" s="20" t="s">
        <v>167</v>
      </c>
    </row>
    <row r="52" ht="30" customHeight="1" spans="1:18">
      <c r="A52" s="7">
        <v>50</v>
      </c>
      <c r="B52" s="7" t="s">
        <v>168</v>
      </c>
      <c r="C52" s="7" t="s">
        <v>30</v>
      </c>
      <c r="D52" s="7"/>
      <c r="E52" s="7" t="s">
        <v>115</v>
      </c>
      <c r="F52" s="7">
        <v>25</v>
      </c>
      <c r="G52" s="7">
        <v>5</v>
      </c>
      <c r="H52" s="9" t="s">
        <v>169</v>
      </c>
      <c r="I52" s="7" t="s">
        <v>170</v>
      </c>
      <c r="J52" s="7">
        <v>1</v>
      </c>
      <c r="K52" s="7">
        <f>(K53+K54)/2*J55</f>
        <v>46.53</v>
      </c>
      <c r="L52" s="7">
        <f t="shared" si="2"/>
        <v>46.53</v>
      </c>
      <c r="M52" s="16"/>
      <c r="N52" s="7"/>
      <c r="O52" s="7"/>
      <c r="P52" s="7">
        <v>48.4</v>
      </c>
      <c r="Q52" s="21">
        <v>2702.4624</v>
      </c>
      <c r="R52" s="20" t="s">
        <v>171</v>
      </c>
    </row>
    <row r="53" ht="72" customHeight="1" spans="1:18">
      <c r="A53" s="7">
        <v>51</v>
      </c>
      <c r="B53" s="7" t="s">
        <v>24</v>
      </c>
      <c r="C53" s="7" t="s">
        <v>18</v>
      </c>
      <c r="D53" s="7"/>
      <c r="E53" s="7" t="s">
        <v>172</v>
      </c>
      <c r="F53" s="7">
        <v>25</v>
      </c>
      <c r="G53" s="7">
        <v>5</v>
      </c>
      <c r="H53" s="9" t="s">
        <v>169</v>
      </c>
      <c r="I53" s="7" t="s">
        <v>21</v>
      </c>
      <c r="J53" s="7">
        <v>1</v>
      </c>
      <c r="K53" s="7">
        <v>33</v>
      </c>
      <c r="L53" s="7">
        <f t="shared" si="2"/>
        <v>33</v>
      </c>
      <c r="M53" s="16">
        <v>26.4</v>
      </c>
      <c r="N53" s="7"/>
      <c r="O53" s="7"/>
      <c r="P53" s="17">
        <v>13.476</v>
      </c>
      <c r="Q53" s="21">
        <v>426.91968</v>
      </c>
      <c r="R53" s="20" t="s">
        <v>171</v>
      </c>
    </row>
    <row r="54" ht="72" customHeight="1" spans="1:18">
      <c r="A54" s="7">
        <v>52</v>
      </c>
      <c r="B54" s="7" t="s">
        <v>17</v>
      </c>
      <c r="C54" s="7" t="s">
        <v>27</v>
      </c>
      <c r="D54" s="7"/>
      <c r="E54" s="7" t="s">
        <v>173</v>
      </c>
      <c r="F54" s="7">
        <v>25</v>
      </c>
      <c r="G54" s="7">
        <v>5</v>
      </c>
      <c r="H54" s="8" t="s">
        <v>89</v>
      </c>
      <c r="I54" s="7" t="s">
        <v>21</v>
      </c>
      <c r="J54" s="7">
        <v>1</v>
      </c>
      <c r="K54" s="7">
        <v>23.4</v>
      </c>
      <c r="L54" s="7">
        <f t="shared" si="2"/>
        <v>23.4</v>
      </c>
      <c r="M54" s="16">
        <v>18.72</v>
      </c>
      <c r="N54" s="7"/>
      <c r="O54" s="7"/>
      <c r="P54" s="17">
        <v>12.318</v>
      </c>
      <c r="Q54" s="21">
        <v>276.711552</v>
      </c>
      <c r="R54" s="20" t="s">
        <v>167</v>
      </c>
    </row>
    <row r="55" ht="72" customHeight="1" spans="1:18">
      <c r="A55" s="7">
        <v>53</v>
      </c>
      <c r="B55" s="7" t="s">
        <v>25</v>
      </c>
      <c r="C55" s="7" t="s">
        <v>18</v>
      </c>
      <c r="D55" s="7"/>
      <c r="E55" s="7" t="s">
        <v>172</v>
      </c>
      <c r="F55" s="7">
        <v>25</v>
      </c>
      <c r="G55" s="7">
        <v>5</v>
      </c>
      <c r="H55" s="9" t="s">
        <v>169</v>
      </c>
      <c r="I55" s="7" t="s">
        <v>21</v>
      </c>
      <c r="J55" s="7">
        <v>1.65</v>
      </c>
      <c r="K55" s="7">
        <v>2</v>
      </c>
      <c r="L55" s="7">
        <f t="shared" si="2"/>
        <v>3.3</v>
      </c>
      <c r="M55" s="16">
        <v>2.64</v>
      </c>
      <c r="N55" s="7"/>
      <c r="O55" s="7"/>
      <c r="P55" s="17">
        <v>13.476</v>
      </c>
      <c r="Q55" s="21">
        <v>42.691968</v>
      </c>
      <c r="R55" s="20" t="s">
        <v>171</v>
      </c>
    </row>
    <row r="56" ht="72" customHeight="1" spans="1:18">
      <c r="A56" s="7">
        <v>54</v>
      </c>
      <c r="B56" s="7" t="s">
        <v>174</v>
      </c>
      <c r="C56" s="7" t="s">
        <v>39</v>
      </c>
      <c r="D56" s="7"/>
      <c r="E56" s="7" t="s">
        <v>175</v>
      </c>
      <c r="F56" s="7">
        <v>25</v>
      </c>
      <c r="G56" s="7">
        <v>5</v>
      </c>
      <c r="H56" s="8" t="s">
        <v>89</v>
      </c>
      <c r="I56" s="7" t="s">
        <v>21</v>
      </c>
      <c r="J56" s="7">
        <v>1</v>
      </c>
      <c r="K56" s="7">
        <f>L53+L55</f>
        <v>36.3</v>
      </c>
      <c r="L56" s="7">
        <f t="shared" si="2"/>
        <v>36.3</v>
      </c>
      <c r="M56" s="16"/>
      <c r="N56" s="7"/>
      <c r="O56" s="7"/>
      <c r="P56" s="7">
        <v>4.217</v>
      </c>
      <c r="Q56" s="21">
        <v>183.69252</v>
      </c>
      <c r="R56" s="20" t="s">
        <v>167</v>
      </c>
    </row>
    <row r="57" ht="72" customHeight="1" spans="1:18">
      <c r="A57" s="7">
        <v>55</v>
      </c>
      <c r="B57" s="7" t="s">
        <v>174</v>
      </c>
      <c r="C57" s="7" t="s">
        <v>42</v>
      </c>
      <c r="D57" s="7"/>
      <c r="E57" s="7" t="s">
        <v>176</v>
      </c>
      <c r="F57" s="7">
        <v>25</v>
      </c>
      <c r="G57" s="7">
        <v>5</v>
      </c>
      <c r="H57" s="8" t="s">
        <v>89</v>
      </c>
      <c r="I57" s="7" t="s">
        <v>21</v>
      </c>
      <c r="J57" s="7">
        <v>2</v>
      </c>
      <c r="K57" s="7">
        <f>K56</f>
        <v>36.3</v>
      </c>
      <c r="L57" s="7">
        <f t="shared" si="2"/>
        <v>72.6</v>
      </c>
      <c r="M57" s="16"/>
      <c r="N57" s="7"/>
      <c r="O57" s="7"/>
      <c r="P57" s="7">
        <v>0.942</v>
      </c>
      <c r="Q57" s="21">
        <v>82.06704</v>
      </c>
      <c r="R57" s="20" t="s">
        <v>167</v>
      </c>
    </row>
    <row r="58" ht="72" customHeight="1" spans="1:18">
      <c r="A58" s="7">
        <v>56</v>
      </c>
      <c r="B58" s="7" t="s">
        <v>174</v>
      </c>
      <c r="C58" s="7" t="s">
        <v>34</v>
      </c>
      <c r="D58" s="7"/>
      <c r="E58" s="7" t="s">
        <v>181</v>
      </c>
      <c r="F58" s="7">
        <v>25</v>
      </c>
      <c r="G58" s="7">
        <v>5</v>
      </c>
      <c r="H58" s="8" t="s">
        <v>89</v>
      </c>
      <c r="I58" s="7" t="s">
        <v>21</v>
      </c>
      <c r="J58" s="7">
        <v>1.25</v>
      </c>
      <c r="K58" s="7">
        <f>K56</f>
        <v>36.3</v>
      </c>
      <c r="L58" s="7">
        <f t="shared" si="2"/>
        <v>45.375</v>
      </c>
      <c r="M58" s="16"/>
      <c r="N58" s="7"/>
      <c r="O58" s="7"/>
      <c r="P58" s="7">
        <v>3.77</v>
      </c>
      <c r="Q58" s="21">
        <v>205.2765</v>
      </c>
      <c r="R58" s="20" t="s">
        <v>167</v>
      </c>
    </row>
    <row r="59" ht="72" customHeight="1" spans="1:18">
      <c r="A59" s="7">
        <v>57</v>
      </c>
      <c r="B59" s="10" t="s">
        <v>48</v>
      </c>
      <c r="C59" s="10" t="s">
        <v>51</v>
      </c>
      <c r="D59" s="10" t="s">
        <v>52</v>
      </c>
      <c r="E59" s="10" t="s">
        <v>52</v>
      </c>
      <c r="F59" s="7">
        <v>25</v>
      </c>
      <c r="G59" s="7">
        <v>5</v>
      </c>
      <c r="H59" s="8" t="s">
        <v>89</v>
      </c>
      <c r="I59" s="10" t="s">
        <v>21</v>
      </c>
      <c r="J59" s="9">
        <v>1.815</v>
      </c>
      <c r="K59" s="10">
        <f>F63-F62+1</f>
        <v>6.6</v>
      </c>
      <c r="L59" s="7">
        <f t="shared" si="2"/>
        <v>11.979</v>
      </c>
      <c r="M59" s="18">
        <v>79.0614</v>
      </c>
      <c r="N59" s="10">
        <v>4400</v>
      </c>
      <c r="O59" s="10" t="s">
        <v>178</v>
      </c>
      <c r="P59" s="10">
        <v>2.47</v>
      </c>
      <c r="Q59" s="21">
        <v>35.505756</v>
      </c>
      <c r="R59" s="20" t="s">
        <v>167</v>
      </c>
    </row>
    <row r="60" ht="72" customHeight="1" spans="1:18">
      <c r="A60" s="7">
        <v>58</v>
      </c>
      <c r="B60" s="10" t="s">
        <v>48</v>
      </c>
      <c r="C60" s="10" t="s">
        <v>18</v>
      </c>
      <c r="D60" s="11" t="s">
        <v>179</v>
      </c>
      <c r="E60" s="11" t="s">
        <v>179</v>
      </c>
      <c r="F60" s="7">
        <v>25</v>
      </c>
      <c r="G60" s="7">
        <v>5</v>
      </c>
      <c r="H60" s="8" t="s">
        <v>89</v>
      </c>
      <c r="I60" s="10" t="s">
        <v>21</v>
      </c>
      <c r="J60" s="9">
        <v>2</v>
      </c>
      <c r="K60" s="10">
        <f>F63-F62+1</f>
        <v>6.6</v>
      </c>
      <c r="L60" s="7">
        <f t="shared" si="2"/>
        <v>13.2</v>
      </c>
      <c r="M60" s="18">
        <v>87.12</v>
      </c>
      <c r="N60" s="10">
        <v>4400</v>
      </c>
      <c r="O60" s="10" t="s">
        <v>178</v>
      </c>
      <c r="P60" s="10">
        <v>9.03</v>
      </c>
      <c r="Q60" s="21">
        <v>143.0352</v>
      </c>
      <c r="R60" s="20" t="s">
        <v>167</v>
      </c>
    </row>
    <row r="61" ht="72" customHeight="1" spans="1:18">
      <c r="A61" s="7">
        <v>59</v>
      </c>
      <c r="B61" s="10" t="s">
        <v>48</v>
      </c>
      <c r="C61" s="10" t="s">
        <v>42</v>
      </c>
      <c r="D61" s="10" t="s">
        <v>180</v>
      </c>
      <c r="E61" s="10" t="s">
        <v>180</v>
      </c>
      <c r="F61" s="7">
        <v>25</v>
      </c>
      <c r="G61" s="7">
        <v>5</v>
      </c>
      <c r="H61" s="8" t="s">
        <v>89</v>
      </c>
      <c r="I61" s="10" t="s">
        <v>21</v>
      </c>
      <c r="J61" s="9">
        <v>3.67</v>
      </c>
      <c r="K61" s="10">
        <f>F63-F62+1</f>
        <v>6.6</v>
      </c>
      <c r="L61" s="7">
        <f t="shared" si="2"/>
        <v>24.222</v>
      </c>
      <c r="M61" s="18">
        <v>159.8652</v>
      </c>
      <c r="N61" s="10">
        <v>4400</v>
      </c>
      <c r="O61" s="10" t="s">
        <v>178</v>
      </c>
      <c r="P61" s="10">
        <v>1.57</v>
      </c>
      <c r="Q61" s="21">
        <v>45.634248</v>
      </c>
      <c r="R61" s="20" t="s">
        <v>167</v>
      </c>
    </row>
    <row r="62" ht="72" customHeight="1" spans="1:18">
      <c r="A62" s="7">
        <v>60</v>
      </c>
      <c r="B62" s="10" t="s">
        <v>48</v>
      </c>
      <c r="C62" s="10" t="s">
        <v>42</v>
      </c>
      <c r="D62" s="10" t="s">
        <v>176</v>
      </c>
      <c r="E62" s="10" t="s">
        <v>176</v>
      </c>
      <c r="F62" s="7">
        <v>25</v>
      </c>
      <c r="G62" s="7">
        <v>5</v>
      </c>
      <c r="H62" s="8" t="s">
        <v>89</v>
      </c>
      <c r="I62" s="10" t="s">
        <v>21</v>
      </c>
      <c r="J62" s="9">
        <v>5</v>
      </c>
      <c r="K62" s="10">
        <f>F63-F62+1</f>
        <v>6.6</v>
      </c>
      <c r="L62" s="7">
        <f t="shared" si="2"/>
        <v>33</v>
      </c>
      <c r="M62" s="18">
        <v>217.8</v>
      </c>
      <c r="N62" s="10">
        <v>4400</v>
      </c>
      <c r="O62" s="10" t="s">
        <v>178</v>
      </c>
      <c r="P62" s="10">
        <v>0.942</v>
      </c>
      <c r="Q62" s="21">
        <v>37.3032</v>
      </c>
      <c r="R62" s="20" t="s">
        <v>167</v>
      </c>
    </row>
    <row r="63" ht="72" customHeight="1" spans="1:18">
      <c r="A63" s="7">
        <v>61</v>
      </c>
      <c r="B63" s="7" t="s">
        <v>164</v>
      </c>
      <c r="C63" s="7" t="s">
        <v>165</v>
      </c>
      <c r="D63" s="7"/>
      <c r="E63" s="7" t="s">
        <v>166</v>
      </c>
      <c r="F63" s="7">
        <v>30.6</v>
      </c>
      <c r="G63" s="7">
        <v>6</v>
      </c>
      <c r="H63" s="8" t="s">
        <v>89</v>
      </c>
      <c r="I63" s="7" t="s">
        <v>21</v>
      </c>
      <c r="J63" s="7">
        <f>J67+0.25</f>
        <v>1.9</v>
      </c>
      <c r="K63" s="7">
        <f>K65/2</f>
        <v>12.5</v>
      </c>
      <c r="L63" s="7">
        <f t="shared" si="2"/>
        <v>23.75</v>
      </c>
      <c r="M63" s="16">
        <v>19</v>
      </c>
      <c r="N63" s="7"/>
      <c r="O63" s="7"/>
      <c r="P63" s="17">
        <v>13.4</v>
      </c>
      <c r="Q63" s="21">
        <v>305.52</v>
      </c>
      <c r="R63" s="20" t="s">
        <v>167</v>
      </c>
    </row>
    <row r="64" ht="30" customHeight="1" spans="1:18">
      <c r="A64" s="7">
        <v>62</v>
      </c>
      <c r="B64" s="7" t="s">
        <v>168</v>
      </c>
      <c r="C64" s="7" t="s">
        <v>30</v>
      </c>
      <c r="D64" s="7"/>
      <c r="E64" s="7" t="s">
        <v>115</v>
      </c>
      <c r="F64" s="7">
        <v>30.6</v>
      </c>
      <c r="G64" s="7">
        <v>6</v>
      </c>
      <c r="H64" s="9" t="s">
        <v>169</v>
      </c>
      <c r="I64" s="7" t="s">
        <v>170</v>
      </c>
      <c r="J64" s="7">
        <v>1</v>
      </c>
      <c r="K64" s="7">
        <f>(K65+K66)/2*J67</f>
        <v>35.31</v>
      </c>
      <c r="L64" s="7">
        <f t="shared" si="2"/>
        <v>35.31</v>
      </c>
      <c r="M64" s="16"/>
      <c r="N64" s="7"/>
      <c r="O64" s="7"/>
      <c r="P64" s="7">
        <v>48.4</v>
      </c>
      <c r="Q64" s="21">
        <v>2050.8048</v>
      </c>
      <c r="R64" s="20" t="s">
        <v>171</v>
      </c>
    </row>
    <row r="65" ht="72" customHeight="1" spans="1:18">
      <c r="A65" s="7">
        <v>63</v>
      </c>
      <c r="B65" s="7" t="s">
        <v>24</v>
      </c>
      <c r="C65" s="7" t="s">
        <v>18</v>
      </c>
      <c r="D65" s="7"/>
      <c r="E65" s="7" t="s">
        <v>172</v>
      </c>
      <c r="F65" s="7">
        <v>30.6</v>
      </c>
      <c r="G65" s="7">
        <v>6</v>
      </c>
      <c r="H65" s="9" t="s">
        <v>169</v>
      </c>
      <c r="I65" s="7" t="s">
        <v>21</v>
      </c>
      <c r="J65" s="7">
        <v>1</v>
      </c>
      <c r="K65" s="7">
        <v>25</v>
      </c>
      <c r="L65" s="7">
        <f t="shared" si="2"/>
        <v>25</v>
      </c>
      <c r="M65" s="16">
        <v>20</v>
      </c>
      <c r="N65" s="7"/>
      <c r="O65" s="7"/>
      <c r="P65" s="17">
        <v>13.476</v>
      </c>
      <c r="Q65" s="21">
        <v>323.424</v>
      </c>
      <c r="R65" s="20" t="s">
        <v>171</v>
      </c>
    </row>
    <row r="66" ht="72" customHeight="1" spans="1:18">
      <c r="A66" s="7">
        <v>64</v>
      </c>
      <c r="B66" s="7" t="s">
        <v>17</v>
      </c>
      <c r="C66" s="7" t="s">
        <v>27</v>
      </c>
      <c r="D66" s="7"/>
      <c r="E66" s="7" t="s">
        <v>173</v>
      </c>
      <c r="F66" s="7">
        <v>30.6</v>
      </c>
      <c r="G66" s="7">
        <v>6</v>
      </c>
      <c r="H66" s="8" t="s">
        <v>89</v>
      </c>
      <c r="I66" s="7" t="s">
        <v>21</v>
      </c>
      <c r="J66" s="7">
        <v>1</v>
      </c>
      <c r="K66" s="7">
        <v>17.8</v>
      </c>
      <c r="L66" s="7">
        <f t="shared" si="2"/>
        <v>17.8</v>
      </c>
      <c r="M66" s="16">
        <v>14.24</v>
      </c>
      <c r="N66" s="7"/>
      <c r="O66" s="7"/>
      <c r="P66" s="17">
        <v>12.318</v>
      </c>
      <c r="Q66" s="21">
        <v>210.489984</v>
      </c>
      <c r="R66" s="20" t="s">
        <v>167</v>
      </c>
    </row>
    <row r="67" ht="72" customHeight="1" spans="1:18">
      <c r="A67" s="7">
        <v>65</v>
      </c>
      <c r="B67" s="7" t="s">
        <v>25</v>
      </c>
      <c r="C67" s="7" t="s">
        <v>18</v>
      </c>
      <c r="D67" s="7"/>
      <c r="E67" s="7" t="s">
        <v>172</v>
      </c>
      <c r="F67" s="7">
        <v>30.6</v>
      </c>
      <c r="G67" s="7">
        <v>6</v>
      </c>
      <c r="H67" s="9" t="s">
        <v>169</v>
      </c>
      <c r="I67" s="7" t="s">
        <v>21</v>
      </c>
      <c r="J67" s="7">
        <v>1.65</v>
      </c>
      <c r="K67" s="7">
        <v>2</v>
      </c>
      <c r="L67" s="7">
        <f t="shared" si="2"/>
        <v>3.3</v>
      </c>
      <c r="M67" s="16">
        <v>2.64</v>
      </c>
      <c r="N67" s="7"/>
      <c r="O67" s="7"/>
      <c r="P67" s="17">
        <v>13.476</v>
      </c>
      <c r="Q67" s="21">
        <v>42.691968</v>
      </c>
      <c r="R67" s="20" t="s">
        <v>171</v>
      </c>
    </row>
    <row r="68" ht="72" customHeight="1" spans="1:18">
      <c r="A68" s="7">
        <v>66</v>
      </c>
      <c r="B68" s="7" t="s">
        <v>174</v>
      </c>
      <c r="C68" s="7" t="s">
        <v>39</v>
      </c>
      <c r="D68" s="7"/>
      <c r="E68" s="7" t="s">
        <v>175</v>
      </c>
      <c r="F68" s="7">
        <v>30.6</v>
      </c>
      <c r="G68" s="7">
        <v>6</v>
      </c>
      <c r="H68" s="8" t="s">
        <v>89</v>
      </c>
      <c r="I68" s="7" t="s">
        <v>21</v>
      </c>
      <c r="J68" s="7">
        <v>1</v>
      </c>
      <c r="K68" s="7">
        <f>L65+L67</f>
        <v>28.3</v>
      </c>
      <c r="L68" s="7">
        <f t="shared" si="2"/>
        <v>28.3</v>
      </c>
      <c r="M68" s="16"/>
      <c r="N68" s="7"/>
      <c r="O68" s="7"/>
      <c r="P68" s="7">
        <v>4.217</v>
      </c>
      <c r="Q68" s="21">
        <v>143.20932</v>
      </c>
      <c r="R68" s="20" t="s">
        <v>167</v>
      </c>
    </row>
    <row r="69" ht="72" customHeight="1" spans="1:18">
      <c r="A69" s="7">
        <v>67</v>
      </c>
      <c r="B69" s="7" t="s">
        <v>174</v>
      </c>
      <c r="C69" s="7" t="s">
        <v>42</v>
      </c>
      <c r="D69" s="7"/>
      <c r="E69" s="7" t="s">
        <v>176</v>
      </c>
      <c r="F69" s="7">
        <v>30.6</v>
      </c>
      <c r="G69" s="7">
        <v>6</v>
      </c>
      <c r="H69" s="8" t="s">
        <v>89</v>
      </c>
      <c r="I69" s="7" t="s">
        <v>21</v>
      </c>
      <c r="J69" s="7">
        <v>2</v>
      </c>
      <c r="K69" s="7">
        <f>K68</f>
        <v>28.3</v>
      </c>
      <c r="L69" s="7">
        <f t="shared" si="2"/>
        <v>56.6</v>
      </c>
      <c r="M69" s="16"/>
      <c r="N69" s="7"/>
      <c r="O69" s="7"/>
      <c r="P69" s="7">
        <v>0.942</v>
      </c>
      <c r="Q69" s="21">
        <v>63.98064</v>
      </c>
      <c r="R69" s="20" t="s">
        <v>167</v>
      </c>
    </row>
    <row r="70" ht="72" customHeight="1" spans="1:18">
      <c r="A70" s="7">
        <v>68</v>
      </c>
      <c r="B70" s="7" t="s">
        <v>174</v>
      </c>
      <c r="C70" s="7" t="s">
        <v>34</v>
      </c>
      <c r="D70" s="7"/>
      <c r="E70" s="7" t="s">
        <v>181</v>
      </c>
      <c r="F70" s="7">
        <v>30.6</v>
      </c>
      <c r="G70" s="7">
        <v>6</v>
      </c>
      <c r="H70" s="8" t="s">
        <v>89</v>
      </c>
      <c r="I70" s="7" t="s">
        <v>21</v>
      </c>
      <c r="J70" s="7">
        <v>1.25</v>
      </c>
      <c r="K70" s="7">
        <f>K68</f>
        <v>28.3</v>
      </c>
      <c r="L70" s="7">
        <f t="shared" si="2"/>
        <v>35.375</v>
      </c>
      <c r="M70" s="16"/>
      <c r="N70" s="7"/>
      <c r="O70" s="7"/>
      <c r="P70" s="7">
        <v>3.77</v>
      </c>
      <c r="Q70" s="21">
        <v>160.0365</v>
      </c>
      <c r="R70" s="20" t="s">
        <v>167</v>
      </c>
    </row>
    <row r="71" ht="72" customHeight="1" spans="1:18">
      <c r="A71" s="7">
        <v>69</v>
      </c>
      <c r="B71" s="10" t="s">
        <v>48</v>
      </c>
      <c r="C71" s="10" t="s">
        <v>51</v>
      </c>
      <c r="D71" s="10" t="s">
        <v>52</v>
      </c>
      <c r="E71" s="10" t="s">
        <v>52</v>
      </c>
      <c r="F71" s="7">
        <v>30.6</v>
      </c>
      <c r="G71" s="7">
        <v>6</v>
      </c>
      <c r="H71" s="8" t="s">
        <v>89</v>
      </c>
      <c r="I71" s="10" t="s">
        <v>21</v>
      </c>
      <c r="J71" s="9">
        <v>1.815</v>
      </c>
      <c r="K71" s="10">
        <f>F75-F74+1</f>
        <v>5.6</v>
      </c>
      <c r="L71" s="7">
        <f t="shared" si="2"/>
        <v>10.164</v>
      </c>
      <c r="M71" s="18">
        <v>56.9184</v>
      </c>
      <c r="N71" s="10">
        <v>4400</v>
      </c>
      <c r="O71" s="10" t="s">
        <v>178</v>
      </c>
      <c r="P71" s="10">
        <v>2.47</v>
      </c>
      <c r="Q71" s="21">
        <v>30.126096</v>
      </c>
      <c r="R71" s="20" t="s">
        <v>167</v>
      </c>
    </row>
    <row r="72" ht="72" customHeight="1" spans="1:18">
      <c r="A72" s="7">
        <v>70</v>
      </c>
      <c r="B72" s="10" t="s">
        <v>48</v>
      </c>
      <c r="C72" s="10" t="s">
        <v>18</v>
      </c>
      <c r="D72" s="11" t="s">
        <v>179</v>
      </c>
      <c r="E72" s="11" t="s">
        <v>179</v>
      </c>
      <c r="F72" s="7">
        <v>30.6</v>
      </c>
      <c r="G72" s="7">
        <v>6</v>
      </c>
      <c r="H72" s="8" t="s">
        <v>89</v>
      </c>
      <c r="I72" s="10" t="s">
        <v>21</v>
      </c>
      <c r="J72" s="9">
        <v>2</v>
      </c>
      <c r="K72" s="10">
        <f>F75-F74+1</f>
        <v>5.6</v>
      </c>
      <c r="L72" s="7">
        <f t="shared" si="2"/>
        <v>11.2</v>
      </c>
      <c r="M72" s="18">
        <v>62.72</v>
      </c>
      <c r="N72" s="10">
        <v>4400</v>
      </c>
      <c r="O72" s="10" t="s">
        <v>178</v>
      </c>
      <c r="P72" s="10">
        <v>9.03</v>
      </c>
      <c r="Q72" s="21">
        <v>121.3632</v>
      </c>
      <c r="R72" s="20" t="s">
        <v>167</v>
      </c>
    </row>
    <row r="73" ht="72" customHeight="1" spans="1:18">
      <c r="A73" s="7">
        <v>71</v>
      </c>
      <c r="B73" s="10" t="s">
        <v>48</v>
      </c>
      <c r="C73" s="10" t="s">
        <v>42</v>
      </c>
      <c r="D73" s="10" t="s">
        <v>180</v>
      </c>
      <c r="E73" s="10" t="s">
        <v>180</v>
      </c>
      <c r="F73" s="7">
        <v>30.6</v>
      </c>
      <c r="G73" s="7">
        <v>6</v>
      </c>
      <c r="H73" s="8" t="s">
        <v>89</v>
      </c>
      <c r="I73" s="10" t="s">
        <v>21</v>
      </c>
      <c r="J73" s="9">
        <v>3.67</v>
      </c>
      <c r="K73" s="10">
        <f>F75-F74+1</f>
        <v>5.6</v>
      </c>
      <c r="L73" s="7">
        <f t="shared" si="2"/>
        <v>20.552</v>
      </c>
      <c r="M73" s="18">
        <v>115.0912</v>
      </c>
      <c r="N73" s="10">
        <v>4400</v>
      </c>
      <c r="O73" s="10" t="s">
        <v>178</v>
      </c>
      <c r="P73" s="10">
        <v>1.57</v>
      </c>
      <c r="Q73" s="21">
        <v>38.719968</v>
      </c>
      <c r="R73" s="20" t="s">
        <v>167</v>
      </c>
    </row>
    <row r="74" ht="72" customHeight="1" spans="1:18">
      <c r="A74" s="7">
        <v>72</v>
      </c>
      <c r="B74" s="10" t="s">
        <v>48</v>
      </c>
      <c r="C74" s="10" t="s">
        <v>42</v>
      </c>
      <c r="D74" s="10" t="s">
        <v>176</v>
      </c>
      <c r="E74" s="10" t="s">
        <v>176</v>
      </c>
      <c r="F74" s="7">
        <v>30.6</v>
      </c>
      <c r="G74" s="7">
        <v>6</v>
      </c>
      <c r="H74" s="8" t="s">
        <v>89</v>
      </c>
      <c r="I74" s="10" t="s">
        <v>21</v>
      </c>
      <c r="J74" s="9">
        <v>5</v>
      </c>
      <c r="K74" s="10">
        <f>F75-F74+1</f>
        <v>5.6</v>
      </c>
      <c r="L74" s="7">
        <f t="shared" si="2"/>
        <v>28</v>
      </c>
      <c r="M74" s="18">
        <v>156.8</v>
      </c>
      <c r="N74" s="10">
        <v>4400</v>
      </c>
      <c r="O74" s="10" t="s">
        <v>178</v>
      </c>
      <c r="P74" s="10">
        <v>0.942</v>
      </c>
      <c r="Q74" s="21">
        <v>31.6512</v>
      </c>
      <c r="R74" s="20" t="s">
        <v>167</v>
      </c>
    </row>
    <row r="75" ht="72" customHeight="1" spans="1:18">
      <c r="A75" s="7">
        <v>73</v>
      </c>
      <c r="B75" s="7" t="s">
        <v>164</v>
      </c>
      <c r="C75" s="7" t="s">
        <v>165</v>
      </c>
      <c r="D75" s="7"/>
      <c r="E75" s="7" t="s">
        <v>166</v>
      </c>
      <c r="F75" s="7">
        <v>35.2</v>
      </c>
      <c r="G75" s="7">
        <v>7</v>
      </c>
      <c r="H75" s="8" t="s">
        <v>89</v>
      </c>
      <c r="I75" s="7" t="s">
        <v>21</v>
      </c>
      <c r="J75" s="7">
        <f>J79+0.25</f>
        <v>1.6</v>
      </c>
      <c r="K75" s="7">
        <f>K77/2</f>
        <v>4.365</v>
      </c>
      <c r="L75" s="7">
        <f t="shared" si="2"/>
        <v>6.984</v>
      </c>
      <c r="M75" s="16">
        <v>5.5872</v>
      </c>
      <c r="N75" s="7"/>
      <c r="O75" s="7"/>
      <c r="P75" s="17">
        <v>13.4</v>
      </c>
      <c r="Q75" s="21">
        <v>89.842176</v>
      </c>
      <c r="R75" s="20" t="s">
        <v>167</v>
      </c>
    </row>
    <row r="76" ht="30" customHeight="1" spans="1:18">
      <c r="A76" s="7">
        <v>74</v>
      </c>
      <c r="B76" s="7" t="s">
        <v>168</v>
      </c>
      <c r="C76" s="7" t="s">
        <v>30</v>
      </c>
      <c r="D76" s="7"/>
      <c r="E76" s="7" t="s">
        <v>115</v>
      </c>
      <c r="F76" s="7">
        <v>35.2</v>
      </c>
      <c r="G76" s="7">
        <v>7</v>
      </c>
      <c r="H76" s="9" t="s">
        <v>169</v>
      </c>
      <c r="I76" s="7" t="s">
        <v>170</v>
      </c>
      <c r="J76" s="7">
        <v>1</v>
      </c>
      <c r="K76" s="7">
        <f>(K77+K78)/2*J79</f>
        <v>10.34775</v>
      </c>
      <c r="L76" s="7">
        <f t="shared" si="2"/>
        <v>10.34775</v>
      </c>
      <c r="M76" s="16"/>
      <c r="N76" s="7"/>
      <c r="O76" s="7"/>
      <c r="P76" s="7">
        <v>48.4</v>
      </c>
      <c r="Q76" s="21">
        <v>600.99732</v>
      </c>
      <c r="R76" s="20" t="s">
        <v>171</v>
      </c>
    </row>
    <row r="77" ht="72" customHeight="1" spans="1:18">
      <c r="A77" s="7">
        <v>75</v>
      </c>
      <c r="B77" s="7" t="s">
        <v>24</v>
      </c>
      <c r="C77" s="7" t="s">
        <v>18</v>
      </c>
      <c r="D77" s="7"/>
      <c r="E77" s="7" t="s">
        <v>172</v>
      </c>
      <c r="F77" s="7">
        <v>35.2</v>
      </c>
      <c r="G77" s="7">
        <v>7</v>
      </c>
      <c r="H77" s="9" t="s">
        <v>169</v>
      </c>
      <c r="I77" s="7" t="s">
        <v>21</v>
      </c>
      <c r="J77" s="7">
        <v>1</v>
      </c>
      <c r="K77" s="7">
        <v>8.73</v>
      </c>
      <c r="L77" s="7">
        <f t="shared" si="2"/>
        <v>8.73</v>
      </c>
      <c r="M77" s="16">
        <v>6.984</v>
      </c>
      <c r="N77" s="7"/>
      <c r="O77" s="7"/>
      <c r="P77" s="17">
        <v>13.476</v>
      </c>
      <c r="Q77" s="21">
        <v>112.9396608</v>
      </c>
      <c r="R77" s="20" t="s">
        <v>171</v>
      </c>
    </row>
    <row r="78" ht="72" customHeight="1" spans="1:18">
      <c r="A78" s="7">
        <v>76</v>
      </c>
      <c r="B78" s="7" t="s">
        <v>17</v>
      </c>
      <c r="C78" s="7" t="s">
        <v>27</v>
      </c>
      <c r="D78" s="7"/>
      <c r="E78" s="7" t="s">
        <v>173</v>
      </c>
      <c r="F78" s="7">
        <v>35.2</v>
      </c>
      <c r="G78" s="7">
        <v>7</v>
      </c>
      <c r="H78" s="8" t="s">
        <v>89</v>
      </c>
      <c r="I78" s="7" t="s">
        <v>21</v>
      </c>
      <c r="J78" s="7">
        <v>1</v>
      </c>
      <c r="K78" s="7">
        <v>6.6</v>
      </c>
      <c r="L78" s="7">
        <f t="shared" si="2"/>
        <v>6.6</v>
      </c>
      <c r="M78" s="16">
        <v>5.28</v>
      </c>
      <c r="N78" s="7"/>
      <c r="O78" s="7"/>
      <c r="P78" s="17">
        <v>12.318</v>
      </c>
      <c r="Q78" s="21">
        <v>78.046848</v>
      </c>
      <c r="R78" s="20" t="s">
        <v>167</v>
      </c>
    </row>
    <row r="79" ht="72" customHeight="1" spans="1:18">
      <c r="A79" s="7">
        <v>77</v>
      </c>
      <c r="B79" s="7" t="s">
        <v>25</v>
      </c>
      <c r="C79" s="7" t="s">
        <v>18</v>
      </c>
      <c r="D79" s="7"/>
      <c r="E79" s="7" t="s">
        <v>172</v>
      </c>
      <c r="F79" s="7">
        <v>35.2</v>
      </c>
      <c r="G79" s="7">
        <v>7</v>
      </c>
      <c r="H79" s="9" t="s">
        <v>169</v>
      </c>
      <c r="I79" s="7" t="s">
        <v>21</v>
      </c>
      <c r="J79" s="7">
        <v>1.35</v>
      </c>
      <c r="K79" s="7">
        <v>2</v>
      </c>
      <c r="L79" s="7">
        <f t="shared" si="2"/>
        <v>2.7</v>
      </c>
      <c r="M79" s="16">
        <v>2.16</v>
      </c>
      <c r="N79" s="7"/>
      <c r="O79" s="7"/>
      <c r="P79" s="17">
        <v>13.476</v>
      </c>
      <c r="Q79" s="21">
        <v>34.929792</v>
      </c>
      <c r="R79" s="20" t="s">
        <v>171</v>
      </c>
    </row>
    <row r="80" ht="72" customHeight="1" spans="1:18">
      <c r="A80" s="7">
        <v>78</v>
      </c>
      <c r="B80" s="7" t="s">
        <v>174</v>
      </c>
      <c r="C80" s="7" t="s">
        <v>39</v>
      </c>
      <c r="D80" s="7"/>
      <c r="E80" s="7" t="s">
        <v>175</v>
      </c>
      <c r="F80" s="7">
        <v>35.2</v>
      </c>
      <c r="G80" s="7">
        <v>7</v>
      </c>
      <c r="H80" s="8" t="s">
        <v>89</v>
      </c>
      <c r="I80" s="7" t="s">
        <v>21</v>
      </c>
      <c r="J80" s="7">
        <v>1</v>
      </c>
      <c r="K80" s="7">
        <f>L77+L79</f>
        <v>11.43</v>
      </c>
      <c r="L80" s="7">
        <f t="shared" si="2"/>
        <v>11.43</v>
      </c>
      <c r="M80" s="16"/>
      <c r="N80" s="7"/>
      <c r="O80" s="7"/>
      <c r="P80" s="7">
        <v>4.217</v>
      </c>
      <c r="Q80" s="21">
        <v>57.840372</v>
      </c>
      <c r="R80" s="20" t="s">
        <v>167</v>
      </c>
    </row>
    <row r="81" ht="72" customHeight="1" spans="1:18">
      <c r="A81" s="7">
        <v>79</v>
      </c>
      <c r="B81" s="7" t="s">
        <v>174</v>
      </c>
      <c r="C81" s="7" t="s">
        <v>42</v>
      </c>
      <c r="D81" s="7"/>
      <c r="E81" s="7" t="s">
        <v>176</v>
      </c>
      <c r="F81" s="7">
        <v>35.2</v>
      </c>
      <c r="G81" s="7">
        <v>7</v>
      </c>
      <c r="H81" s="8" t="s">
        <v>89</v>
      </c>
      <c r="I81" s="7" t="s">
        <v>21</v>
      </c>
      <c r="J81" s="7">
        <v>2</v>
      </c>
      <c r="K81" s="7">
        <f>K80</f>
        <v>11.43</v>
      </c>
      <c r="L81" s="7">
        <f t="shared" si="2"/>
        <v>22.86</v>
      </c>
      <c r="M81" s="16"/>
      <c r="N81" s="7"/>
      <c r="O81" s="7"/>
      <c r="P81" s="7">
        <v>0.942</v>
      </c>
      <c r="Q81" s="21">
        <v>25.840944</v>
      </c>
      <c r="R81" s="20" t="s">
        <v>167</v>
      </c>
    </row>
    <row r="82" ht="72" customHeight="1" spans="1:18">
      <c r="A82" s="7">
        <v>80</v>
      </c>
      <c r="B82" s="7" t="s">
        <v>174</v>
      </c>
      <c r="C82" s="7" t="s">
        <v>34</v>
      </c>
      <c r="D82" s="7"/>
      <c r="E82" s="7" t="s">
        <v>181</v>
      </c>
      <c r="F82" s="7">
        <v>35.2</v>
      </c>
      <c r="G82" s="7">
        <v>7</v>
      </c>
      <c r="H82" s="8" t="s">
        <v>89</v>
      </c>
      <c r="I82" s="7" t="s">
        <v>21</v>
      </c>
      <c r="J82" s="7">
        <v>1.25</v>
      </c>
      <c r="K82" s="7">
        <f>K80</f>
        <v>11.43</v>
      </c>
      <c r="L82" s="7">
        <f t="shared" si="2"/>
        <v>14.2875</v>
      </c>
      <c r="M82" s="16"/>
      <c r="N82" s="7"/>
      <c r="O82" s="7"/>
      <c r="P82" s="7">
        <v>3.77</v>
      </c>
      <c r="Q82" s="21">
        <v>64.63665</v>
      </c>
      <c r="R82" s="20" t="s">
        <v>167</v>
      </c>
    </row>
    <row r="83" ht="72" customHeight="1" spans="1:18">
      <c r="A83" s="7">
        <v>81</v>
      </c>
      <c r="B83" s="10" t="s">
        <v>48</v>
      </c>
      <c r="C83" s="10" t="s">
        <v>51</v>
      </c>
      <c r="D83" s="10" t="s">
        <v>52</v>
      </c>
      <c r="E83" s="10" t="s">
        <v>52</v>
      </c>
      <c r="F83" s="7">
        <v>35.2</v>
      </c>
      <c r="G83" s="7">
        <v>7</v>
      </c>
      <c r="H83" s="8" t="s">
        <v>89</v>
      </c>
      <c r="I83" s="10" t="s">
        <v>21</v>
      </c>
      <c r="J83" s="9">
        <v>1.815</v>
      </c>
      <c r="K83" s="10">
        <f>F87-F86+1</f>
        <v>5.5</v>
      </c>
      <c r="L83" s="7">
        <f t="shared" si="2"/>
        <v>9.9825</v>
      </c>
      <c r="M83" s="18">
        <v>54.90375</v>
      </c>
      <c r="N83" s="10">
        <v>4400</v>
      </c>
      <c r="O83" s="10" t="s">
        <v>178</v>
      </c>
      <c r="P83" s="10">
        <v>2.47</v>
      </c>
      <c r="Q83" s="21">
        <v>29.58813</v>
      </c>
      <c r="R83" s="20" t="s">
        <v>167</v>
      </c>
    </row>
    <row r="84" ht="72" customHeight="1" spans="1:18">
      <c r="A84" s="7">
        <v>82</v>
      </c>
      <c r="B84" s="10" t="s">
        <v>48</v>
      </c>
      <c r="C84" s="10" t="s">
        <v>18</v>
      </c>
      <c r="D84" s="11" t="s">
        <v>179</v>
      </c>
      <c r="E84" s="11" t="s">
        <v>179</v>
      </c>
      <c r="F84" s="7">
        <v>35.2</v>
      </c>
      <c r="G84" s="7">
        <v>7</v>
      </c>
      <c r="H84" s="8" t="s">
        <v>89</v>
      </c>
      <c r="I84" s="10" t="s">
        <v>21</v>
      </c>
      <c r="J84" s="9">
        <v>2</v>
      </c>
      <c r="K84" s="10">
        <f>F87-F86+1</f>
        <v>5.5</v>
      </c>
      <c r="L84" s="7">
        <f t="shared" si="2"/>
        <v>11</v>
      </c>
      <c r="M84" s="18">
        <v>60.5</v>
      </c>
      <c r="N84" s="10">
        <v>4400</v>
      </c>
      <c r="O84" s="10" t="s">
        <v>178</v>
      </c>
      <c r="P84" s="10">
        <v>9.03</v>
      </c>
      <c r="Q84" s="21">
        <v>119.196</v>
      </c>
      <c r="R84" s="20" t="s">
        <v>167</v>
      </c>
    </row>
    <row r="85" ht="72" customHeight="1" spans="1:18">
      <c r="A85" s="7">
        <v>83</v>
      </c>
      <c r="B85" s="10" t="s">
        <v>48</v>
      </c>
      <c r="C85" s="10" t="s">
        <v>42</v>
      </c>
      <c r="D85" s="10" t="s">
        <v>180</v>
      </c>
      <c r="E85" s="10" t="s">
        <v>180</v>
      </c>
      <c r="F85" s="7">
        <v>35.2</v>
      </c>
      <c r="G85" s="7">
        <v>7</v>
      </c>
      <c r="H85" s="8" t="s">
        <v>89</v>
      </c>
      <c r="I85" s="10" t="s">
        <v>21</v>
      </c>
      <c r="J85" s="9">
        <v>3.67</v>
      </c>
      <c r="K85" s="10">
        <f>F87-F86+1</f>
        <v>5.5</v>
      </c>
      <c r="L85" s="7">
        <f t="shared" si="2"/>
        <v>20.185</v>
      </c>
      <c r="M85" s="18">
        <v>111.0175</v>
      </c>
      <c r="N85" s="10">
        <v>4400</v>
      </c>
      <c r="O85" s="10" t="s">
        <v>178</v>
      </c>
      <c r="P85" s="10">
        <v>1.57</v>
      </c>
      <c r="Q85" s="21">
        <v>38.02854</v>
      </c>
      <c r="R85" s="20" t="s">
        <v>167</v>
      </c>
    </row>
    <row r="86" ht="72" customHeight="1" spans="1:18">
      <c r="A86" s="7">
        <v>84</v>
      </c>
      <c r="B86" s="10" t="s">
        <v>48</v>
      </c>
      <c r="C86" s="10" t="s">
        <v>42</v>
      </c>
      <c r="D86" s="10" t="s">
        <v>176</v>
      </c>
      <c r="E86" s="10" t="s">
        <v>176</v>
      </c>
      <c r="F86" s="7">
        <v>35.2</v>
      </c>
      <c r="G86" s="7">
        <v>7</v>
      </c>
      <c r="H86" s="8" t="s">
        <v>89</v>
      </c>
      <c r="I86" s="10" t="s">
        <v>21</v>
      </c>
      <c r="J86" s="9">
        <v>5</v>
      </c>
      <c r="K86" s="10">
        <f>F87-F86+1</f>
        <v>5.5</v>
      </c>
      <c r="L86" s="7">
        <f t="shared" si="2"/>
        <v>27.5</v>
      </c>
      <c r="M86" s="18">
        <v>151.25</v>
      </c>
      <c r="N86" s="10">
        <v>4400</v>
      </c>
      <c r="O86" s="10" t="s">
        <v>178</v>
      </c>
      <c r="P86" s="10">
        <v>0.942</v>
      </c>
      <c r="Q86" s="21">
        <v>31.086</v>
      </c>
      <c r="R86" s="20" t="s">
        <v>167</v>
      </c>
    </row>
    <row r="87" ht="72" customHeight="1" spans="1:18">
      <c r="A87" s="7">
        <v>85</v>
      </c>
      <c r="B87" s="7" t="s">
        <v>164</v>
      </c>
      <c r="C87" s="7" t="s">
        <v>165</v>
      </c>
      <c r="D87" s="7"/>
      <c r="E87" s="7" t="s">
        <v>166</v>
      </c>
      <c r="F87" s="7">
        <v>39.7</v>
      </c>
      <c r="G87" s="7">
        <v>8</v>
      </c>
      <c r="H87" s="8" t="s">
        <v>89</v>
      </c>
      <c r="I87" s="7" t="s">
        <v>21</v>
      </c>
      <c r="J87" s="7">
        <f>J91+0.25</f>
        <v>1.6</v>
      </c>
      <c r="K87" s="7">
        <f>K89/2</f>
        <v>1.425</v>
      </c>
      <c r="L87" s="7">
        <f t="shared" si="2"/>
        <v>2.28</v>
      </c>
      <c r="M87" s="16">
        <v>1.824</v>
      </c>
      <c r="N87" s="7"/>
      <c r="O87" s="7"/>
      <c r="P87" s="17">
        <v>13.4</v>
      </c>
      <c r="Q87" s="21">
        <v>29.32992</v>
      </c>
      <c r="R87" s="20" t="s">
        <v>167</v>
      </c>
    </row>
    <row r="88" ht="30" customHeight="1" spans="1:18">
      <c r="A88" s="7">
        <v>86</v>
      </c>
      <c r="B88" s="7" t="s">
        <v>168</v>
      </c>
      <c r="C88" s="7" t="s">
        <v>30</v>
      </c>
      <c r="D88" s="7"/>
      <c r="E88" s="7" t="s">
        <v>115</v>
      </c>
      <c r="F88" s="7">
        <v>39.7</v>
      </c>
      <c r="G88" s="7">
        <v>8</v>
      </c>
      <c r="H88" s="9" t="s">
        <v>169</v>
      </c>
      <c r="I88" s="7" t="s">
        <v>170</v>
      </c>
      <c r="J88" s="7">
        <v>1</v>
      </c>
      <c r="K88" s="7">
        <f>(K89+K90)/2*J91</f>
        <v>3.36825</v>
      </c>
      <c r="L88" s="7">
        <f t="shared" si="2"/>
        <v>3.36825</v>
      </c>
      <c r="M88" s="16"/>
      <c r="N88" s="7"/>
      <c r="O88" s="7"/>
      <c r="P88" s="7">
        <v>48.4</v>
      </c>
      <c r="Q88" s="21">
        <v>195.62796</v>
      </c>
      <c r="R88" s="20" t="s">
        <v>171</v>
      </c>
    </row>
    <row r="89" ht="72" customHeight="1" spans="1:18">
      <c r="A89" s="7">
        <v>87</v>
      </c>
      <c r="B89" s="7" t="s">
        <v>24</v>
      </c>
      <c r="C89" s="7" t="s">
        <v>18</v>
      </c>
      <c r="D89" s="7"/>
      <c r="E89" s="7" t="s">
        <v>172</v>
      </c>
      <c r="F89" s="7">
        <v>39.7</v>
      </c>
      <c r="G89" s="7">
        <v>8</v>
      </c>
      <c r="H89" s="9" t="s">
        <v>169</v>
      </c>
      <c r="I89" s="7" t="s">
        <v>21</v>
      </c>
      <c r="J89" s="7">
        <v>1</v>
      </c>
      <c r="K89" s="7">
        <v>2.85</v>
      </c>
      <c r="L89" s="7">
        <f t="shared" si="2"/>
        <v>2.85</v>
      </c>
      <c r="M89" s="16">
        <v>2.28</v>
      </c>
      <c r="N89" s="7"/>
      <c r="O89" s="7"/>
      <c r="P89" s="17">
        <v>13.476</v>
      </c>
      <c r="Q89" s="21">
        <v>36.870336</v>
      </c>
      <c r="R89" s="20" t="s">
        <v>171</v>
      </c>
    </row>
    <row r="90" ht="72" customHeight="1" spans="1:18">
      <c r="A90" s="7">
        <v>88</v>
      </c>
      <c r="B90" s="7" t="s">
        <v>17</v>
      </c>
      <c r="C90" s="7" t="s">
        <v>27</v>
      </c>
      <c r="D90" s="7"/>
      <c r="E90" s="7" t="s">
        <v>173</v>
      </c>
      <c r="F90" s="7">
        <v>39.7</v>
      </c>
      <c r="G90" s="7">
        <v>8</v>
      </c>
      <c r="H90" s="8" t="s">
        <v>89</v>
      </c>
      <c r="I90" s="7" t="s">
        <v>21</v>
      </c>
      <c r="J90" s="7">
        <v>1</v>
      </c>
      <c r="K90" s="7">
        <v>2.14</v>
      </c>
      <c r="L90" s="7">
        <f t="shared" si="2"/>
        <v>2.14</v>
      </c>
      <c r="M90" s="16">
        <v>1.712</v>
      </c>
      <c r="N90" s="7"/>
      <c r="O90" s="7"/>
      <c r="P90" s="17">
        <v>12.318</v>
      </c>
      <c r="Q90" s="21">
        <v>25.3060992</v>
      </c>
      <c r="R90" s="20" t="s">
        <v>167</v>
      </c>
    </row>
    <row r="91" ht="72" customHeight="1" spans="1:18">
      <c r="A91" s="7">
        <v>89</v>
      </c>
      <c r="B91" s="7" t="s">
        <v>25</v>
      </c>
      <c r="C91" s="7" t="s">
        <v>18</v>
      </c>
      <c r="D91" s="7"/>
      <c r="E91" s="7" t="s">
        <v>172</v>
      </c>
      <c r="F91" s="7">
        <v>39.7</v>
      </c>
      <c r="G91" s="7">
        <v>8</v>
      </c>
      <c r="H91" s="9" t="s">
        <v>169</v>
      </c>
      <c r="I91" s="7" t="s">
        <v>21</v>
      </c>
      <c r="J91" s="7">
        <v>1.35</v>
      </c>
      <c r="K91" s="7">
        <v>2</v>
      </c>
      <c r="L91" s="7">
        <f t="shared" si="2"/>
        <v>2.7</v>
      </c>
      <c r="M91" s="16">
        <v>2.16</v>
      </c>
      <c r="N91" s="7"/>
      <c r="O91" s="7"/>
      <c r="P91" s="17">
        <v>13.476</v>
      </c>
      <c r="Q91" s="21">
        <v>34.929792</v>
      </c>
      <c r="R91" s="20" t="s">
        <v>171</v>
      </c>
    </row>
    <row r="92" ht="72" customHeight="1" spans="1:18">
      <c r="A92" s="7">
        <v>90</v>
      </c>
      <c r="B92" s="7" t="s">
        <v>174</v>
      </c>
      <c r="C92" s="7" t="s">
        <v>39</v>
      </c>
      <c r="D92" s="7"/>
      <c r="E92" s="7" t="s">
        <v>175</v>
      </c>
      <c r="F92" s="7">
        <v>39.7</v>
      </c>
      <c r="G92" s="7">
        <v>8</v>
      </c>
      <c r="H92" s="8" t="s">
        <v>89</v>
      </c>
      <c r="I92" s="7" t="s">
        <v>21</v>
      </c>
      <c r="J92" s="7">
        <v>1</v>
      </c>
      <c r="K92" s="7">
        <f>L89+L91</f>
        <v>5.55</v>
      </c>
      <c r="L92" s="7">
        <f t="shared" si="2"/>
        <v>5.55</v>
      </c>
      <c r="M92" s="16"/>
      <c r="N92" s="7"/>
      <c r="O92" s="7"/>
      <c r="P92" s="7">
        <v>4.217</v>
      </c>
      <c r="Q92" s="21">
        <v>28.08522</v>
      </c>
      <c r="R92" s="20" t="s">
        <v>167</v>
      </c>
    </row>
    <row r="93" ht="72" customHeight="1" spans="1:18">
      <c r="A93" s="7">
        <v>91</v>
      </c>
      <c r="B93" s="7" t="s">
        <v>174</v>
      </c>
      <c r="C93" s="7" t="s">
        <v>42</v>
      </c>
      <c r="D93" s="7"/>
      <c r="E93" s="7" t="s">
        <v>176</v>
      </c>
      <c r="F93" s="7">
        <v>39.7</v>
      </c>
      <c r="G93" s="7">
        <v>8</v>
      </c>
      <c r="H93" s="8" t="s">
        <v>89</v>
      </c>
      <c r="I93" s="7" t="s">
        <v>21</v>
      </c>
      <c r="J93" s="7">
        <v>2</v>
      </c>
      <c r="K93" s="7">
        <f>K92</f>
        <v>5.55</v>
      </c>
      <c r="L93" s="7">
        <f t="shared" si="2"/>
        <v>11.1</v>
      </c>
      <c r="M93" s="16"/>
      <c r="N93" s="7"/>
      <c r="O93" s="7"/>
      <c r="P93" s="7">
        <v>0.942</v>
      </c>
      <c r="Q93" s="21">
        <v>12.54744</v>
      </c>
      <c r="R93" s="20" t="s">
        <v>167</v>
      </c>
    </row>
    <row r="94" ht="72" customHeight="1" spans="1:18">
      <c r="A94" s="7">
        <v>92</v>
      </c>
      <c r="B94" s="7" t="s">
        <v>174</v>
      </c>
      <c r="C94" s="7" t="s">
        <v>34</v>
      </c>
      <c r="D94" s="7"/>
      <c r="E94" s="7" t="s">
        <v>181</v>
      </c>
      <c r="F94" s="7">
        <v>39.7</v>
      </c>
      <c r="G94" s="7">
        <v>8</v>
      </c>
      <c r="H94" s="8" t="s">
        <v>89</v>
      </c>
      <c r="I94" s="7" t="s">
        <v>21</v>
      </c>
      <c r="J94" s="7">
        <v>1.25</v>
      </c>
      <c r="K94" s="7">
        <f>K92</f>
        <v>5.55</v>
      </c>
      <c r="L94" s="7">
        <f t="shared" si="2"/>
        <v>6.9375</v>
      </c>
      <c r="M94" s="16"/>
      <c r="N94" s="7"/>
      <c r="O94" s="7"/>
      <c r="P94" s="7">
        <v>3.77</v>
      </c>
      <c r="Q94" s="21">
        <v>31.38525</v>
      </c>
      <c r="R94" s="20" t="s">
        <v>167</v>
      </c>
    </row>
    <row r="95" ht="72" customHeight="1" spans="1:18">
      <c r="A95" s="7">
        <v>93</v>
      </c>
      <c r="B95" s="10" t="s">
        <v>48</v>
      </c>
      <c r="C95" s="10" t="s">
        <v>51</v>
      </c>
      <c r="D95" s="10" t="s">
        <v>52</v>
      </c>
      <c r="E95" s="10" t="s">
        <v>52</v>
      </c>
      <c r="F95" s="7">
        <v>39.7</v>
      </c>
      <c r="G95" s="7">
        <v>8</v>
      </c>
      <c r="H95" s="8" t="s">
        <v>89</v>
      </c>
      <c r="I95" s="10" t="s">
        <v>21</v>
      </c>
      <c r="J95" s="9">
        <v>1.815</v>
      </c>
      <c r="K95" s="10">
        <f>F99-F98+1</f>
        <v>4.7</v>
      </c>
      <c r="L95" s="7">
        <f t="shared" si="2"/>
        <v>8.53049999999999</v>
      </c>
      <c r="M95" s="18">
        <v>40.0933499999999</v>
      </c>
      <c r="N95" s="10">
        <v>4400</v>
      </c>
      <c r="O95" s="10" t="s">
        <v>178</v>
      </c>
      <c r="P95" s="10">
        <v>2.47</v>
      </c>
      <c r="Q95" s="21">
        <v>25.284402</v>
      </c>
      <c r="R95" s="20" t="s">
        <v>167</v>
      </c>
    </row>
    <row r="96" ht="72" customHeight="1" spans="1:18">
      <c r="A96" s="7">
        <v>94</v>
      </c>
      <c r="B96" s="10" t="s">
        <v>48</v>
      </c>
      <c r="C96" s="10" t="s">
        <v>18</v>
      </c>
      <c r="D96" s="11" t="s">
        <v>179</v>
      </c>
      <c r="E96" s="11" t="s">
        <v>179</v>
      </c>
      <c r="F96" s="7">
        <v>39.7</v>
      </c>
      <c r="G96" s="7">
        <v>8</v>
      </c>
      <c r="H96" s="8" t="s">
        <v>89</v>
      </c>
      <c r="I96" s="10" t="s">
        <v>21</v>
      </c>
      <c r="J96" s="9">
        <v>2</v>
      </c>
      <c r="K96" s="10">
        <f>F99-F98+1</f>
        <v>4.7</v>
      </c>
      <c r="L96" s="7">
        <f t="shared" si="2"/>
        <v>9.39999999999999</v>
      </c>
      <c r="M96" s="18">
        <v>44.1799999999999</v>
      </c>
      <c r="N96" s="10">
        <v>4400</v>
      </c>
      <c r="O96" s="10" t="s">
        <v>178</v>
      </c>
      <c r="P96" s="10">
        <v>9.03</v>
      </c>
      <c r="Q96" s="21">
        <v>101.8584</v>
      </c>
      <c r="R96" s="20" t="s">
        <v>167</v>
      </c>
    </row>
    <row r="97" ht="72" customHeight="1" spans="1:18">
      <c r="A97" s="7">
        <v>95</v>
      </c>
      <c r="B97" s="10" t="s">
        <v>48</v>
      </c>
      <c r="C97" s="10" t="s">
        <v>42</v>
      </c>
      <c r="D97" s="10" t="s">
        <v>180</v>
      </c>
      <c r="E97" s="10" t="s">
        <v>180</v>
      </c>
      <c r="F97" s="7">
        <v>39.7</v>
      </c>
      <c r="G97" s="7">
        <v>8</v>
      </c>
      <c r="H97" s="8" t="s">
        <v>89</v>
      </c>
      <c r="I97" s="10" t="s">
        <v>21</v>
      </c>
      <c r="J97" s="9">
        <v>3.67</v>
      </c>
      <c r="K97" s="10">
        <f>F99-F98+1</f>
        <v>4.7</v>
      </c>
      <c r="L97" s="7">
        <f t="shared" si="2"/>
        <v>17.249</v>
      </c>
      <c r="M97" s="18">
        <v>81.0702999999999</v>
      </c>
      <c r="N97" s="10">
        <v>4400</v>
      </c>
      <c r="O97" s="10" t="s">
        <v>178</v>
      </c>
      <c r="P97" s="10">
        <v>1.57</v>
      </c>
      <c r="Q97" s="21">
        <v>32.497116</v>
      </c>
      <c r="R97" s="20" t="s">
        <v>167</v>
      </c>
    </row>
    <row r="98" ht="72" customHeight="1" spans="1:18">
      <c r="A98" s="7">
        <v>96</v>
      </c>
      <c r="B98" s="10" t="s">
        <v>48</v>
      </c>
      <c r="C98" s="10" t="s">
        <v>42</v>
      </c>
      <c r="D98" s="10" t="s">
        <v>176</v>
      </c>
      <c r="E98" s="10" t="s">
        <v>176</v>
      </c>
      <c r="F98" s="7">
        <v>39.7</v>
      </c>
      <c r="G98" s="7">
        <v>8</v>
      </c>
      <c r="H98" s="8" t="s">
        <v>89</v>
      </c>
      <c r="I98" s="10" t="s">
        <v>21</v>
      </c>
      <c r="J98" s="9">
        <v>5</v>
      </c>
      <c r="K98" s="10">
        <f>F99-F98+1</f>
        <v>4.7</v>
      </c>
      <c r="L98" s="7">
        <f t="shared" si="2"/>
        <v>23.5</v>
      </c>
      <c r="M98" s="18">
        <v>110.45</v>
      </c>
      <c r="N98" s="10">
        <v>4400</v>
      </c>
      <c r="O98" s="10" t="s">
        <v>178</v>
      </c>
      <c r="P98" s="10">
        <v>0.942</v>
      </c>
      <c r="Q98" s="21">
        <v>26.5644</v>
      </c>
      <c r="R98" s="20" t="s">
        <v>167</v>
      </c>
    </row>
    <row r="99" ht="72" customHeight="1" spans="1:18">
      <c r="A99" s="7">
        <v>97</v>
      </c>
      <c r="B99" s="7" t="s">
        <v>164</v>
      </c>
      <c r="C99" s="7" t="s">
        <v>165</v>
      </c>
      <c r="D99" s="7"/>
      <c r="E99" s="7" t="s">
        <v>166</v>
      </c>
      <c r="F99" s="7">
        <v>43.4</v>
      </c>
      <c r="G99" s="7">
        <v>9</v>
      </c>
      <c r="H99" s="8" t="s">
        <v>89</v>
      </c>
      <c r="I99" s="7" t="s">
        <v>21</v>
      </c>
      <c r="J99" s="7">
        <f>J103+0.25</f>
        <v>1.9</v>
      </c>
      <c r="K99" s="7">
        <f>K101/2</f>
        <v>14.75</v>
      </c>
      <c r="L99" s="7">
        <f t="shared" si="2"/>
        <v>28.025</v>
      </c>
      <c r="M99" s="16">
        <v>22.42</v>
      </c>
      <c r="N99" s="7"/>
      <c r="O99" s="7"/>
      <c r="P99" s="17">
        <v>13.4</v>
      </c>
      <c r="Q99" s="21">
        <v>360.5136</v>
      </c>
      <c r="R99" s="20" t="s">
        <v>167</v>
      </c>
    </row>
    <row r="100" ht="30" customHeight="1" spans="1:18">
      <c r="A100" s="7">
        <v>98</v>
      </c>
      <c r="B100" s="7" t="s">
        <v>168</v>
      </c>
      <c r="C100" s="7" t="s">
        <v>30</v>
      </c>
      <c r="D100" s="7"/>
      <c r="E100" s="7" t="s">
        <v>115</v>
      </c>
      <c r="F100" s="7">
        <v>43.4</v>
      </c>
      <c r="G100" s="7">
        <v>9</v>
      </c>
      <c r="H100" s="9" t="s">
        <v>169</v>
      </c>
      <c r="I100" s="7" t="s">
        <v>170</v>
      </c>
      <c r="J100" s="7">
        <v>1</v>
      </c>
      <c r="K100" s="7">
        <f>(K101+K102)/2*J103</f>
        <v>41.6625</v>
      </c>
      <c r="L100" s="7">
        <f t="shared" ref="L100:L163" si="3">J100*K100</f>
        <v>41.6625</v>
      </c>
      <c r="M100" s="16"/>
      <c r="N100" s="7"/>
      <c r="O100" s="7"/>
      <c r="P100" s="7">
        <v>48.4</v>
      </c>
      <c r="Q100" s="21">
        <v>2419.758</v>
      </c>
      <c r="R100" s="20" t="s">
        <v>171</v>
      </c>
    </row>
    <row r="101" ht="72" customHeight="1" spans="1:18">
      <c r="A101" s="7">
        <v>99</v>
      </c>
      <c r="B101" s="7" t="s">
        <v>24</v>
      </c>
      <c r="C101" s="7" t="s">
        <v>18</v>
      </c>
      <c r="D101" s="7"/>
      <c r="E101" s="7" t="s">
        <v>172</v>
      </c>
      <c r="F101" s="7">
        <v>43.4</v>
      </c>
      <c r="G101" s="7">
        <v>9</v>
      </c>
      <c r="H101" s="9" t="s">
        <v>169</v>
      </c>
      <c r="I101" s="7" t="s">
        <v>21</v>
      </c>
      <c r="J101" s="7">
        <v>1</v>
      </c>
      <c r="K101" s="7">
        <v>29.5</v>
      </c>
      <c r="L101" s="7">
        <f t="shared" si="3"/>
        <v>29.5</v>
      </c>
      <c r="M101" s="16">
        <v>23.6</v>
      </c>
      <c r="N101" s="7"/>
      <c r="O101" s="7"/>
      <c r="P101" s="17">
        <v>13.476</v>
      </c>
      <c r="Q101" s="21">
        <v>381.64032</v>
      </c>
      <c r="R101" s="20" t="s">
        <v>171</v>
      </c>
    </row>
    <row r="102" ht="72" customHeight="1" spans="1:18">
      <c r="A102" s="7">
        <v>100</v>
      </c>
      <c r="B102" s="7" t="s">
        <v>17</v>
      </c>
      <c r="C102" s="7" t="s">
        <v>27</v>
      </c>
      <c r="D102" s="7"/>
      <c r="E102" s="7" t="s">
        <v>173</v>
      </c>
      <c r="F102" s="7">
        <v>43.4</v>
      </c>
      <c r="G102" s="7">
        <v>9</v>
      </c>
      <c r="H102" s="8" t="s">
        <v>89</v>
      </c>
      <c r="I102" s="7" t="s">
        <v>21</v>
      </c>
      <c r="J102" s="7">
        <v>1</v>
      </c>
      <c r="K102" s="7">
        <v>21</v>
      </c>
      <c r="L102" s="7">
        <f t="shared" si="3"/>
        <v>21</v>
      </c>
      <c r="M102" s="16">
        <v>16.8</v>
      </c>
      <c r="N102" s="7"/>
      <c r="O102" s="7"/>
      <c r="P102" s="17">
        <v>12.318</v>
      </c>
      <c r="Q102" s="21">
        <v>248.33088</v>
      </c>
      <c r="R102" s="20" t="s">
        <v>167</v>
      </c>
    </row>
    <row r="103" ht="72" customHeight="1" spans="1:18">
      <c r="A103" s="7">
        <v>101</v>
      </c>
      <c r="B103" s="7" t="s">
        <v>25</v>
      </c>
      <c r="C103" s="7" t="s">
        <v>18</v>
      </c>
      <c r="D103" s="7"/>
      <c r="E103" s="7" t="s">
        <v>172</v>
      </c>
      <c r="F103" s="7">
        <v>43.4</v>
      </c>
      <c r="G103" s="7">
        <v>9</v>
      </c>
      <c r="H103" s="9" t="s">
        <v>169</v>
      </c>
      <c r="I103" s="7" t="s">
        <v>21</v>
      </c>
      <c r="J103" s="7">
        <v>1.65</v>
      </c>
      <c r="K103" s="7">
        <v>2</v>
      </c>
      <c r="L103" s="7">
        <f t="shared" si="3"/>
        <v>3.3</v>
      </c>
      <c r="M103" s="16">
        <v>2.64</v>
      </c>
      <c r="N103" s="7"/>
      <c r="O103" s="7"/>
      <c r="P103" s="17">
        <v>13.476</v>
      </c>
      <c r="Q103" s="21">
        <v>42.691968</v>
      </c>
      <c r="R103" s="20" t="s">
        <v>171</v>
      </c>
    </row>
    <row r="104" ht="72" customHeight="1" spans="1:18">
      <c r="A104" s="7">
        <v>102</v>
      </c>
      <c r="B104" s="7" t="s">
        <v>174</v>
      </c>
      <c r="C104" s="7" t="s">
        <v>39</v>
      </c>
      <c r="D104" s="7"/>
      <c r="E104" s="7" t="s">
        <v>175</v>
      </c>
      <c r="F104" s="7">
        <v>43.4</v>
      </c>
      <c r="G104" s="7">
        <v>9</v>
      </c>
      <c r="H104" s="8" t="s">
        <v>89</v>
      </c>
      <c r="I104" s="7" t="s">
        <v>21</v>
      </c>
      <c r="J104" s="7">
        <v>1</v>
      </c>
      <c r="K104" s="7">
        <f>L101+L103</f>
        <v>32.8</v>
      </c>
      <c r="L104" s="7">
        <f t="shared" si="3"/>
        <v>32.8</v>
      </c>
      <c r="M104" s="16"/>
      <c r="N104" s="7"/>
      <c r="O104" s="7"/>
      <c r="P104" s="7">
        <v>4.217</v>
      </c>
      <c r="Q104" s="21">
        <v>165.98112</v>
      </c>
      <c r="R104" s="20" t="s">
        <v>167</v>
      </c>
    </row>
    <row r="105" ht="72" customHeight="1" spans="1:18">
      <c r="A105" s="7">
        <v>103</v>
      </c>
      <c r="B105" s="7" t="s">
        <v>174</v>
      </c>
      <c r="C105" s="7" t="s">
        <v>42</v>
      </c>
      <c r="D105" s="7"/>
      <c r="E105" s="7" t="s">
        <v>176</v>
      </c>
      <c r="F105" s="7">
        <v>43.4</v>
      </c>
      <c r="G105" s="7">
        <v>9</v>
      </c>
      <c r="H105" s="8" t="s">
        <v>89</v>
      </c>
      <c r="I105" s="7" t="s">
        <v>21</v>
      </c>
      <c r="J105" s="7">
        <v>2</v>
      </c>
      <c r="K105" s="7">
        <f>K104</f>
        <v>32.8</v>
      </c>
      <c r="L105" s="7">
        <f t="shared" si="3"/>
        <v>65.6</v>
      </c>
      <c r="M105" s="16"/>
      <c r="N105" s="7"/>
      <c r="O105" s="7"/>
      <c r="P105" s="7">
        <v>0.942</v>
      </c>
      <c r="Q105" s="21">
        <v>74.15424</v>
      </c>
      <c r="R105" s="20" t="s">
        <v>167</v>
      </c>
    </row>
    <row r="106" ht="72" customHeight="1" spans="1:18">
      <c r="A106" s="7">
        <v>104</v>
      </c>
      <c r="B106" s="7" t="s">
        <v>174</v>
      </c>
      <c r="C106" s="7" t="s">
        <v>34</v>
      </c>
      <c r="D106" s="7"/>
      <c r="E106" s="7" t="s">
        <v>181</v>
      </c>
      <c r="F106" s="7">
        <v>43.4</v>
      </c>
      <c r="G106" s="7">
        <v>9</v>
      </c>
      <c r="H106" s="8" t="s">
        <v>89</v>
      </c>
      <c r="I106" s="7" t="s">
        <v>21</v>
      </c>
      <c r="J106" s="7">
        <v>1.25</v>
      </c>
      <c r="K106" s="7">
        <f>K104</f>
        <v>32.8</v>
      </c>
      <c r="L106" s="7">
        <f t="shared" si="3"/>
        <v>41</v>
      </c>
      <c r="M106" s="16"/>
      <c r="N106" s="7"/>
      <c r="O106" s="7"/>
      <c r="P106" s="7">
        <v>3.77</v>
      </c>
      <c r="Q106" s="21">
        <v>185.484</v>
      </c>
      <c r="R106" s="20" t="s">
        <v>167</v>
      </c>
    </row>
    <row r="107" ht="72" customHeight="1" spans="1:18">
      <c r="A107" s="7">
        <v>105</v>
      </c>
      <c r="B107" s="10" t="s">
        <v>48</v>
      </c>
      <c r="C107" s="10" t="s">
        <v>51</v>
      </c>
      <c r="D107" s="10" t="s">
        <v>52</v>
      </c>
      <c r="E107" s="10" t="s">
        <v>52</v>
      </c>
      <c r="F107" s="7">
        <v>43.4</v>
      </c>
      <c r="G107" s="7">
        <v>9</v>
      </c>
      <c r="H107" s="8" t="s">
        <v>89</v>
      </c>
      <c r="I107" s="10" t="s">
        <v>21</v>
      </c>
      <c r="J107" s="9">
        <v>1.815</v>
      </c>
      <c r="K107" s="10">
        <f>F111-F110+1</f>
        <v>4.4</v>
      </c>
      <c r="L107" s="7">
        <f t="shared" si="3"/>
        <v>7.986</v>
      </c>
      <c r="M107" s="18">
        <v>35.1384</v>
      </c>
      <c r="N107" s="10">
        <v>4400</v>
      </c>
      <c r="O107" s="10" t="s">
        <v>178</v>
      </c>
      <c r="P107" s="10">
        <v>2.47</v>
      </c>
      <c r="Q107" s="21">
        <v>23.670504</v>
      </c>
      <c r="R107" s="20" t="s">
        <v>167</v>
      </c>
    </row>
    <row r="108" ht="72" customHeight="1" spans="1:18">
      <c r="A108" s="7">
        <v>106</v>
      </c>
      <c r="B108" s="10" t="s">
        <v>48</v>
      </c>
      <c r="C108" s="10" t="s">
        <v>18</v>
      </c>
      <c r="D108" s="11" t="s">
        <v>179</v>
      </c>
      <c r="E108" s="11" t="s">
        <v>179</v>
      </c>
      <c r="F108" s="7">
        <v>43.4</v>
      </c>
      <c r="G108" s="7">
        <v>9</v>
      </c>
      <c r="H108" s="8" t="s">
        <v>89</v>
      </c>
      <c r="I108" s="10" t="s">
        <v>21</v>
      </c>
      <c r="J108" s="9">
        <v>2</v>
      </c>
      <c r="K108" s="10">
        <f>F111-F110+1</f>
        <v>4.4</v>
      </c>
      <c r="L108" s="7">
        <f t="shared" si="3"/>
        <v>8.8</v>
      </c>
      <c r="M108" s="18">
        <v>38.72</v>
      </c>
      <c r="N108" s="10">
        <v>4400</v>
      </c>
      <c r="O108" s="10" t="s">
        <v>178</v>
      </c>
      <c r="P108" s="10">
        <v>9.03</v>
      </c>
      <c r="Q108" s="21">
        <v>95.3568</v>
      </c>
      <c r="R108" s="20" t="s">
        <v>167</v>
      </c>
    </row>
    <row r="109" ht="72" customHeight="1" spans="1:18">
      <c r="A109" s="7">
        <v>107</v>
      </c>
      <c r="B109" s="10" t="s">
        <v>48</v>
      </c>
      <c r="C109" s="10" t="s">
        <v>42</v>
      </c>
      <c r="D109" s="10" t="s">
        <v>180</v>
      </c>
      <c r="E109" s="10" t="s">
        <v>180</v>
      </c>
      <c r="F109" s="7">
        <v>43.4</v>
      </c>
      <c r="G109" s="7">
        <v>9</v>
      </c>
      <c r="H109" s="8" t="s">
        <v>89</v>
      </c>
      <c r="I109" s="10" t="s">
        <v>21</v>
      </c>
      <c r="J109" s="9">
        <v>3.67</v>
      </c>
      <c r="K109" s="10">
        <f>F111-F110+1</f>
        <v>4.4</v>
      </c>
      <c r="L109" s="7">
        <f t="shared" si="3"/>
        <v>16.148</v>
      </c>
      <c r="M109" s="18">
        <v>71.0512</v>
      </c>
      <c r="N109" s="10">
        <v>4400</v>
      </c>
      <c r="O109" s="10" t="s">
        <v>178</v>
      </c>
      <c r="P109" s="10">
        <v>1.57</v>
      </c>
      <c r="Q109" s="21">
        <v>30.422832</v>
      </c>
      <c r="R109" s="20" t="s">
        <v>167</v>
      </c>
    </row>
    <row r="110" ht="72" customHeight="1" spans="1:18">
      <c r="A110" s="7">
        <v>108</v>
      </c>
      <c r="B110" s="10" t="s">
        <v>48</v>
      </c>
      <c r="C110" s="10" t="s">
        <v>42</v>
      </c>
      <c r="D110" s="10" t="s">
        <v>176</v>
      </c>
      <c r="E110" s="10" t="s">
        <v>176</v>
      </c>
      <c r="F110" s="7">
        <v>43.4</v>
      </c>
      <c r="G110" s="7">
        <v>9</v>
      </c>
      <c r="H110" s="8" t="s">
        <v>89</v>
      </c>
      <c r="I110" s="10" t="s">
        <v>21</v>
      </c>
      <c r="J110" s="9">
        <v>5</v>
      </c>
      <c r="K110" s="10">
        <f>F111-F110+1</f>
        <v>4.4</v>
      </c>
      <c r="L110" s="7">
        <f t="shared" si="3"/>
        <v>22</v>
      </c>
      <c r="M110" s="18">
        <v>96.7999999999999</v>
      </c>
      <c r="N110" s="10">
        <v>4400</v>
      </c>
      <c r="O110" s="10" t="s">
        <v>178</v>
      </c>
      <c r="P110" s="10">
        <v>0.942</v>
      </c>
      <c r="Q110" s="21">
        <v>24.8688</v>
      </c>
      <c r="R110" s="20" t="s">
        <v>167</v>
      </c>
    </row>
    <row r="111" ht="72" customHeight="1" spans="1:18">
      <c r="A111" s="7">
        <v>109</v>
      </c>
      <c r="B111" s="7" t="s">
        <v>164</v>
      </c>
      <c r="C111" s="7" t="s">
        <v>165</v>
      </c>
      <c r="D111" s="7"/>
      <c r="E111" s="7" t="s">
        <v>166</v>
      </c>
      <c r="F111" s="7">
        <v>46.8</v>
      </c>
      <c r="G111" s="7">
        <v>10</v>
      </c>
      <c r="H111" s="8" t="s">
        <v>89</v>
      </c>
      <c r="I111" s="7" t="s">
        <v>21</v>
      </c>
      <c r="J111" s="7">
        <f>J115+0.25</f>
        <v>1.6</v>
      </c>
      <c r="K111" s="7">
        <f>K113/2</f>
        <v>6.4</v>
      </c>
      <c r="L111" s="7">
        <f t="shared" si="3"/>
        <v>10.24</v>
      </c>
      <c r="M111" s="16">
        <v>8.192</v>
      </c>
      <c r="N111" s="7"/>
      <c r="O111" s="7"/>
      <c r="P111" s="17">
        <v>13.4</v>
      </c>
      <c r="Q111" s="21">
        <v>131.72736</v>
      </c>
      <c r="R111" s="20" t="s">
        <v>167</v>
      </c>
    </row>
    <row r="112" ht="30" customHeight="1" spans="1:18">
      <c r="A112" s="7">
        <v>110</v>
      </c>
      <c r="B112" s="7" t="s">
        <v>168</v>
      </c>
      <c r="C112" s="7" t="s">
        <v>30</v>
      </c>
      <c r="D112" s="7"/>
      <c r="E112" s="7" t="s">
        <v>115</v>
      </c>
      <c r="F112" s="7">
        <v>46.8</v>
      </c>
      <c r="G112" s="7">
        <v>10</v>
      </c>
      <c r="H112" s="9" t="s">
        <v>169</v>
      </c>
      <c r="I112" s="7" t="s">
        <v>170</v>
      </c>
      <c r="J112" s="7">
        <v>1</v>
      </c>
      <c r="K112" s="7">
        <f>(K113+K114)/2*J115</f>
        <v>15.147</v>
      </c>
      <c r="L112" s="7">
        <f t="shared" si="3"/>
        <v>15.147</v>
      </c>
      <c r="M112" s="16"/>
      <c r="N112" s="7"/>
      <c r="O112" s="7"/>
      <c r="P112" s="7">
        <v>48.4</v>
      </c>
      <c r="Q112" s="21">
        <v>879.73776</v>
      </c>
      <c r="R112" s="20" t="s">
        <v>171</v>
      </c>
    </row>
    <row r="113" ht="72" customHeight="1" spans="1:18">
      <c r="A113" s="7">
        <v>111</v>
      </c>
      <c r="B113" s="7" t="s">
        <v>24</v>
      </c>
      <c r="C113" s="7" t="s">
        <v>18</v>
      </c>
      <c r="D113" s="7"/>
      <c r="E113" s="7" t="s">
        <v>172</v>
      </c>
      <c r="F113" s="7">
        <v>46.8</v>
      </c>
      <c r="G113" s="7">
        <v>10</v>
      </c>
      <c r="H113" s="9" t="s">
        <v>169</v>
      </c>
      <c r="I113" s="7" t="s">
        <v>21</v>
      </c>
      <c r="J113" s="7">
        <v>1</v>
      </c>
      <c r="K113" s="7">
        <v>12.8</v>
      </c>
      <c r="L113" s="7">
        <f t="shared" si="3"/>
        <v>12.8</v>
      </c>
      <c r="M113" s="16">
        <v>10.24</v>
      </c>
      <c r="N113" s="7"/>
      <c r="O113" s="7"/>
      <c r="P113" s="17">
        <v>13.476</v>
      </c>
      <c r="Q113" s="21">
        <v>165.593088</v>
      </c>
      <c r="R113" s="20" t="s">
        <v>171</v>
      </c>
    </row>
    <row r="114" ht="72" customHeight="1" spans="1:18">
      <c r="A114" s="7">
        <v>112</v>
      </c>
      <c r="B114" s="7" t="s">
        <v>17</v>
      </c>
      <c r="C114" s="7" t="s">
        <v>27</v>
      </c>
      <c r="D114" s="7"/>
      <c r="E114" s="7" t="s">
        <v>173</v>
      </c>
      <c r="F114" s="7">
        <v>46.8</v>
      </c>
      <c r="G114" s="7">
        <v>10</v>
      </c>
      <c r="H114" s="8" t="s">
        <v>89</v>
      </c>
      <c r="I114" s="7" t="s">
        <v>21</v>
      </c>
      <c r="J114" s="7">
        <v>1</v>
      </c>
      <c r="K114" s="7">
        <v>9.64</v>
      </c>
      <c r="L114" s="7">
        <f t="shared" si="3"/>
        <v>9.64</v>
      </c>
      <c r="M114" s="16">
        <v>7.712</v>
      </c>
      <c r="N114" s="7"/>
      <c r="O114" s="7"/>
      <c r="P114" s="17">
        <v>12.318</v>
      </c>
      <c r="Q114" s="21">
        <v>113.9956992</v>
      </c>
      <c r="R114" s="20" t="s">
        <v>167</v>
      </c>
    </row>
    <row r="115" ht="72" customHeight="1" spans="1:18">
      <c r="A115" s="7">
        <v>113</v>
      </c>
      <c r="B115" s="7" t="s">
        <v>25</v>
      </c>
      <c r="C115" s="7" t="s">
        <v>18</v>
      </c>
      <c r="D115" s="7"/>
      <c r="E115" s="7" t="s">
        <v>172</v>
      </c>
      <c r="F115" s="7">
        <v>46.8</v>
      </c>
      <c r="G115" s="7">
        <v>10</v>
      </c>
      <c r="H115" s="9" t="s">
        <v>169</v>
      </c>
      <c r="I115" s="7" t="s">
        <v>21</v>
      </c>
      <c r="J115" s="7">
        <v>1.35</v>
      </c>
      <c r="K115" s="7">
        <v>2</v>
      </c>
      <c r="L115" s="7">
        <f t="shared" si="3"/>
        <v>2.7</v>
      </c>
      <c r="M115" s="16">
        <v>2.16</v>
      </c>
      <c r="N115" s="7"/>
      <c r="O115" s="7"/>
      <c r="P115" s="17">
        <v>13.476</v>
      </c>
      <c r="Q115" s="21">
        <v>34.929792</v>
      </c>
      <c r="R115" s="20" t="s">
        <v>171</v>
      </c>
    </row>
    <row r="116" ht="72" customHeight="1" spans="1:18">
      <c r="A116" s="7">
        <v>114</v>
      </c>
      <c r="B116" s="7" t="s">
        <v>174</v>
      </c>
      <c r="C116" s="7" t="s">
        <v>39</v>
      </c>
      <c r="D116" s="7"/>
      <c r="E116" s="7" t="s">
        <v>175</v>
      </c>
      <c r="F116" s="7">
        <v>46.8</v>
      </c>
      <c r="G116" s="7">
        <v>10</v>
      </c>
      <c r="H116" s="8" t="s">
        <v>89</v>
      </c>
      <c r="I116" s="7" t="s">
        <v>21</v>
      </c>
      <c r="J116" s="7">
        <v>1</v>
      </c>
      <c r="K116" s="7">
        <f>L113+L115</f>
        <v>15.5</v>
      </c>
      <c r="L116" s="7">
        <f t="shared" si="3"/>
        <v>15.5</v>
      </c>
      <c r="M116" s="16"/>
      <c r="N116" s="7"/>
      <c r="O116" s="7"/>
      <c r="P116" s="7">
        <v>4.217</v>
      </c>
      <c r="Q116" s="21">
        <v>78.4362</v>
      </c>
      <c r="R116" s="20" t="s">
        <v>167</v>
      </c>
    </row>
    <row r="117" ht="72" customHeight="1" spans="1:18">
      <c r="A117" s="7">
        <v>115</v>
      </c>
      <c r="B117" s="7" t="s">
        <v>174</v>
      </c>
      <c r="C117" s="7" t="s">
        <v>42</v>
      </c>
      <c r="D117" s="7"/>
      <c r="E117" s="7" t="s">
        <v>176</v>
      </c>
      <c r="F117" s="7">
        <v>46.8</v>
      </c>
      <c r="G117" s="7">
        <v>10</v>
      </c>
      <c r="H117" s="8" t="s">
        <v>89</v>
      </c>
      <c r="I117" s="7" t="s">
        <v>21</v>
      </c>
      <c r="J117" s="7">
        <v>2</v>
      </c>
      <c r="K117" s="7">
        <f>K116</f>
        <v>15.5</v>
      </c>
      <c r="L117" s="7">
        <f t="shared" si="3"/>
        <v>31</v>
      </c>
      <c r="M117" s="16"/>
      <c r="N117" s="7"/>
      <c r="O117" s="7"/>
      <c r="P117" s="7">
        <v>0.942</v>
      </c>
      <c r="Q117" s="21">
        <v>35.0424</v>
      </c>
      <c r="R117" s="20" t="s">
        <v>167</v>
      </c>
    </row>
    <row r="118" ht="72" customHeight="1" spans="1:18">
      <c r="A118" s="7">
        <v>116</v>
      </c>
      <c r="B118" s="7" t="s">
        <v>174</v>
      </c>
      <c r="C118" s="7" t="s">
        <v>34</v>
      </c>
      <c r="D118" s="7"/>
      <c r="E118" s="7" t="s">
        <v>181</v>
      </c>
      <c r="F118" s="7">
        <v>46.8</v>
      </c>
      <c r="G118" s="7">
        <v>10</v>
      </c>
      <c r="H118" s="8" t="s">
        <v>89</v>
      </c>
      <c r="I118" s="7" t="s">
        <v>21</v>
      </c>
      <c r="J118" s="7">
        <v>1.25</v>
      </c>
      <c r="K118" s="7">
        <f>K116</f>
        <v>15.5</v>
      </c>
      <c r="L118" s="7">
        <f t="shared" si="3"/>
        <v>19.375</v>
      </c>
      <c r="M118" s="16"/>
      <c r="N118" s="7"/>
      <c r="O118" s="7"/>
      <c r="P118" s="7">
        <v>3.77</v>
      </c>
      <c r="Q118" s="21">
        <v>87.6525</v>
      </c>
      <c r="R118" s="20" t="s">
        <v>167</v>
      </c>
    </row>
    <row r="119" ht="72" customHeight="1" spans="1:18">
      <c r="A119" s="7">
        <v>117</v>
      </c>
      <c r="B119" s="10" t="s">
        <v>48</v>
      </c>
      <c r="C119" s="10" t="s">
        <v>51</v>
      </c>
      <c r="D119" s="10" t="s">
        <v>52</v>
      </c>
      <c r="E119" s="10" t="s">
        <v>52</v>
      </c>
      <c r="F119" s="7">
        <v>46.8</v>
      </c>
      <c r="G119" s="7">
        <v>10</v>
      </c>
      <c r="H119" s="8" t="s">
        <v>89</v>
      </c>
      <c r="I119" s="10" t="s">
        <v>21</v>
      </c>
      <c r="J119" s="9">
        <v>1.815</v>
      </c>
      <c r="K119" s="10">
        <f>F123-F122+1</f>
        <v>4.3</v>
      </c>
      <c r="L119" s="7">
        <f t="shared" si="3"/>
        <v>7.80450000000001</v>
      </c>
      <c r="M119" s="18">
        <v>33.5593500000001</v>
      </c>
      <c r="N119" s="10">
        <v>4400</v>
      </c>
      <c r="O119" s="10" t="s">
        <v>178</v>
      </c>
      <c r="P119" s="10">
        <v>2.47</v>
      </c>
      <c r="Q119" s="21">
        <v>23.132538</v>
      </c>
      <c r="R119" s="20" t="s">
        <v>167</v>
      </c>
    </row>
    <row r="120" ht="72" customHeight="1" spans="1:18">
      <c r="A120" s="7">
        <v>118</v>
      </c>
      <c r="B120" s="10" t="s">
        <v>48</v>
      </c>
      <c r="C120" s="10" t="s">
        <v>18</v>
      </c>
      <c r="D120" s="11" t="s">
        <v>179</v>
      </c>
      <c r="E120" s="11" t="s">
        <v>179</v>
      </c>
      <c r="F120" s="7">
        <v>46.8</v>
      </c>
      <c r="G120" s="7">
        <v>10</v>
      </c>
      <c r="H120" s="8" t="s">
        <v>89</v>
      </c>
      <c r="I120" s="10" t="s">
        <v>21</v>
      </c>
      <c r="J120" s="9">
        <v>2</v>
      </c>
      <c r="K120" s="10">
        <f>F123-F122+1</f>
        <v>4.3</v>
      </c>
      <c r="L120" s="7">
        <f t="shared" si="3"/>
        <v>8.60000000000001</v>
      </c>
      <c r="M120" s="18">
        <v>36.9800000000001</v>
      </c>
      <c r="N120" s="10">
        <v>4400</v>
      </c>
      <c r="O120" s="10" t="s">
        <v>178</v>
      </c>
      <c r="P120" s="10">
        <v>9.03</v>
      </c>
      <c r="Q120" s="21">
        <v>93.1896000000001</v>
      </c>
      <c r="R120" s="20" t="s">
        <v>167</v>
      </c>
    </row>
    <row r="121" ht="72" customHeight="1" spans="1:18">
      <c r="A121" s="7">
        <v>119</v>
      </c>
      <c r="B121" s="10" t="s">
        <v>48</v>
      </c>
      <c r="C121" s="10" t="s">
        <v>42</v>
      </c>
      <c r="D121" s="10" t="s">
        <v>180</v>
      </c>
      <c r="E121" s="10" t="s">
        <v>180</v>
      </c>
      <c r="F121" s="7">
        <v>46.8</v>
      </c>
      <c r="G121" s="7">
        <v>10</v>
      </c>
      <c r="H121" s="8" t="s">
        <v>89</v>
      </c>
      <c r="I121" s="10" t="s">
        <v>21</v>
      </c>
      <c r="J121" s="9">
        <v>3.67</v>
      </c>
      <c r="K121" s="10">
        <f>F123-F122+1</f>
        <v>4.3</v>
      </c>
      <c r="L121" s="7">
        <f t="shared" si="3"/>
        <v>15.781</v>
      </c>
      <c r="M121" s="18">
        <v>67.8583000000001</v>
      </c>
      <c r="N121" s="10">
        <v>4400</v>
      </c>
      <c r="O121" s="10" t="s">
        <v>178</v>
      </c>
      <c r="P121" s="10">
        <v>1.57</v>
      </c>
      <c r="Q121" s="21">
        <v>29.731404</v>
      </c>
      <c r="R121" s="20" t="s">
        <v>167</v>
      </c>
    </row>
    <row r="122" ht="72" customHeight="1" spans="1:18">
      <c r="A122" s="7">
        <v>120</v>
      </c>
      <c r="B122" s="10" t="s">
        <v>48</v>
      </c>
      <c r="C122" s="10" t="s">
        <v>42</v>
      </c>
      <c r="D122" s="10" t="s">
        <v>176</v>
      </c>
      <c r="E122" s="10" t="s">
        <v>176</v>
      </c>
      <c r="F122" s="7">
        <v>46.8</v>
      </c>
      <c r="G122" s="7">
        <v>10</v>
      </c>
      <c r="H122" s="8" t="s">
        <v>89</v>
      </c>
      <c r="I122" s="10" t="s">
        <v>21</v>
      </c>
      <c r="J122" s="9">
        <v>5</v>
      </c>
      <c r="K122" s="10">
        <f>F123-F122+1</f>
        <v>4.3</v>
      </c>
      <c r="L122" s="7">
        <f t="shared" si="3"/>
        <v>21.5</v>
      </c>
      <c r="M122" s="18">
        <v>92.4500000000002</v>
      </c>
      <c r="N122" s="10">
        <v>4400</v>
      </c>
      <c r="O122" s="10" t="s">
        <v>178</v>
      </c>
      <c r="P122" s="10">
        <v>0.942</v>
      </c>
      <c r="Q122" s="21">
        <v>24.3036</v>
      </c>
      <c r="R122" s="20" t="s">
        <v>167</v>
      </c>
    </row>
    <row r="123" ht="72" customHeight="1" spans="1:18">
      <c r="A123" s="7">
        <v>121</v>
      </c>
      <c r="B123" s="7" t="s">
        <v>164</v>
      </c>
      <c r="C123" s="7" t="s">
        <v>165</v>
      </c>
      <c r="D123" s="7"/>
      <c r="E123" s="7" t="s">
        <v>166</v>
      </c>
      <c r="F123" s="7">
        <v>50.1</v>
      </c>
      <c r="G123" s="7">
        <v>11</v>
      </c>
      <c r="H123" s="8" t="s">
        <v>89</v>
      </c>
      <c r="I123" s="7" t="s">
        <v>21</v>
      </c>
      <c r="J123" s="7">
        <f>J127+0.25</f>
        <v>1.9</v>
      </c>
      <c r="K123" s="7">
        <f>K125/2</f>
        <v>11.75</v>
      </c>
      <c r="L123" s="7">
        <f t="shared" si="3"/>
        <v>22.325</v>
      </c>
      <c r="M123" s="16">
        <v>17.86</v>
      </c>
      <c r="N123" s="7"/>
      <c r="O123" s="7"/>
      <c r="P123" s="17">
        <v>13.4</v>
      </c>
      <c r="Q123" s="21">
        <v>287.1888</v>
      </c>
      <c r="R123" s="20" t="s">
        <v>167</v>
      </c>
    </row>
    <row r="124" ht="30" customHeight="1" spans="1:18">
      <c r="A124" s="7">
        <v>122</v>
      </c>
      <c r="B124" s="7" t="s">
        <v>168</v>
      </c>
      <c r="C124" s="7" t="s">
        <v>30</v>
      </c>
      <c r="D124" s="7"/>
      <c r="E124" s="7" t="s">
        <v>115</v>
      </c>
      <c r="F124" s="7">
        <v>50.1</v>
      </c>
      <c r="G124" s="7">
        <v>11</v>
      </c>
      <c r="H124" s="9" t="s">
        <v>169</v>
      </c>
      <c r="I124" s="7" t="s">
        <v>170</v>
      </c>
      <c r="J124" s="7">
        <v>1</v>
      </c>
      <c r="K124" s="7">
        <f>(K125+K126)/2*J127</f>
        <v>33.2475</v>
      </c>
      <c r="L124" s="7">
        <f t="shared" si="3"/>
        <v>33.2475</v>
      </c>
      <c r="M124" s="16"/>
      <c r="N124" s="7"/>
      <c r="O124" s="7"/>
      <c r="P124" s="7">
        <v>48.4</v>
      </c>
      <c r="Q124" s="21">
        <v>1931.0148</v>
      </c>
      <c r="R124" s="20" t="s">
        <v>171</v>
      </c>
    </row>
    <row r="125" ht="72" customHeight="1" spans="1:18">
      <c r="A125" s="7">
        <v>123</v>
      </c>
      <c r="B125" s="7" t="s">
        <v>24</v>
      </c>
      <c r="C125" s="7" t="s">
        <v>18</v>
      </c>
      <c r="D125" s="7"/>
      <c r="E125" s="7" t="s">
        <v>172</v>
      </c>
      <c r="F125" s="7">
        <v>50.1</v>
      </c>
      <c r="G125" s="7">
        <v>11</v>
      </c>
      <c r="H125" s="9" t="s">
        <v>169</v>
      </c>
      <c r="I125" s="7" t="s">
        <v>21</v>
      </c>
      <c r="J125" s="7">
        <v>1</v>
      </c>
      <c r="K125" s="7">
        <v>23.5</v>
      </c>
      <c r="L125" s="7">
        <f t="shared" si="3"/>
        <v>23.5</v>
      </c>
      <c r="M125" s="16">
        <v>18.8</v>
      </c>
      <c r="N125" s="7"/>
      <c r="O125" s="7"/>
      <c r="P125" s="17">
        <v>13.476</v>
      </c>
      <c r="Q125" s="21">
        <v>304.01856</v>
      </c>
      <c r="R125" s="20" t="s">
        <v>171</v>
      </c>
    </row>
    <row r="126" ht="72" customHeight="1" spans="1:18">
      <c r="A126" s="7">
        <v>124</v>
      </c>
      <c r="B126" s="7" t="s">
        <v>17</v>
      </c>
      <c r="C126" s="7" t="s">
        <v>27</v>
      </c>
      <c r="D126" s="7"/>
      <c r="E126" s="7" t="s">
        <v>173</v>
      </c>
      <c r="F126" s="7">
        <v>50.1</v>
      </c>
      <c r="G126" s="7">
        <v>11</v>
      </c>
      <c r="H126" s="8" t="s">
        <v>89</v>
      </c>
      <c r="I126" s="7" t="s">
        <v>21</v>
      </c>
      <c r="J126" s="7">
        <v>1</v>
      </c>
      <c r="K126" s="7">
        <v>16.8</v>
      </c>
      <c r="L126" s="7">
        <f t="shared" si="3"/>
        <v>16.8</v>
      </c>
      <c r="M126" s="16">
        <v>13.44</v>
      </c>
      <c r="N126" s="7"/>
      <c r="O126" s="7"/>
      <c r="P126" s="17">
        <v>12.318</v>
      </c>
      <c r="Q126" s="21">
        <v>198.664704</v>
      </c>
      <c r="R126" s="20" t="s">
        <v>167</v>
      </c>
    </row>
    <row r="127" ht="72" customHeight="1" spans="1:18">
      <c r="A127" s="7">
        <v>125</v>
      </c>
      <c r="B127" s="7" t="s">
        <v>25</v>
      </c>
      <c r="C127" s="7" t="s">
        <v>18</v>
      </c>
      <c r="D127" s="7"/>
      <c r="E127" s="7" t="s">
        <v>172</v>
      </c>
      <c r="F127" s="7">
        <v>50.1</v>
      </c>
      <c r="G127" s="7">
        <v>11</v>
      </c>
      <c r="H127" s="9" t="s">
        <v>169</v>
      </c>
      <c r="I127" s="7" t="s">
        <v>21</v>
      </c>
      <c r="J127" s="7">
        <v>1.65</v>
      </c>
      <c r="K127" s="7">
        <v>2</v>
      </c>
      <c r="L127" s="7">
        <f t="shared" si="3"/>
        <v>3.3</v>
      </c>
      <c r="M127" s="16">
        <v>2.64</v>
      </c>
      <c r="N127" s="7"/>
      <c r="O127" s="7"/>
      <c r="P127" s="17">
        <v>13.476</v>
      </c>
      <c r="Q127" s="21">
        <v>42.691968</v>
      </c>
      <c r="R127" s="20" t="s">
        <v>171</v>
      </c>
    </row>
    <row r="128" ht="72" customHeight="1" spans="1:18">
      <c r="A128" s="7">
        <v>126</v>
      </c>
      <c r="B128" s="7" t="s">
        <v>174</v>
      </c>
      <c r="C128" s="7" t="s">
        <v>39</v>
      </c>
      <c r="D128" s="7"/>
      <c r="E128" s="7" t="s">
        <v>175</v>
      </c>
      <c r="F128" s="7">
        <v>50.1</v>
      </c>
      <c r="G128" s="7">
        <v>11</v>
      </c>
      <c r="H128" s="8" t="s">
        <v>89</v>
      </c>
      <c r="I128" s="7" t="s">
        <v>21</v>
      </c>
      <c r="J128" s="7">
        <v>1</v>
      </c>
      <c r="K128" s="7">
        <f>L125+L127</f>
        <v>26.8</v>
      </c>
      <c r="L128" s="7">
        <f t="shared" si="3"/>
        <v>26.8</v>
      </c>
      <c r="M128" s="16"/>
      <c r="N128" s="7"/>
      <c r="O128" s="7"/>
      <c r="P128" s="7">
        <v>4.217</v>
      </c>
      <c r="Q128" s="21">
        <v>135.61872</v>
      </c>
      <c r="R128" s="20" t="s">
        <v>167</v>
      </c>
    </row>
    <row r="129" ht="72" customHeight="1" spans="1:18">
      <c r="A129" s="7">
        <v>127</v>
      </c>
      <c r="B129" s="7" t="s">
        <v>174</v>
      </c>
      <c r="C129" s="7" t="s">
        <v>42</v>
      </c>
      <c r="D129" s="7"/>
      <c r="E129" s="7" t="s">
        <v>176</v>
      </c>
      <c r="F129" s="7">
        <v>50.1</v>
      </c>
      <c r="G129" s="7">
        <v>11</v>
      </c>
      <c r="H129" s="8" t="s">
        <v>89</v>
      </c>
      <c r="I129" s="7" t="s">
        <v>21</v>
      </c>
      <c r="J129" s="7">
        <v>2</v>
      </c>
      <c r="K129" s="7">
        <f>K128</f>
        <v>26.8</v>
      </c>
      <c r="L129" s="7">
        <f t="shared" si="3"/>
        <v>53.6</v>
      </c>
      <c r="M129" s="16"/>
      <c r="N129" s="7"/>
      <c r="O129" s="7"/>
      <c r="P129" s="7">
        <v>0.942</v>
      </c>
      <c r="Q129" s="21">
        <v>60.58944</v>
      </c>
      <c r="R129" s="20" t="s">
        <v>167</v>
      </c>
    </row>
    <row r="130" ht="72" customHeight="1" spans="1:18">
      <c r="A130" s="7">
        <v>128</v>
      </c>
      <c r="B130" s="7" t="s">
        <v>174</v>
      </c>
      <c r="C130" s="7" t="s">
        <v>34</v>
      </c>
      <c r="D130" s="7"/>
      <c r="E130" s="7" t="s">
        <v>181</v>
      </c>
      <c r="F130" s="7">
        <v>50.1</v>
      </c>
      <c r="G130" s="7">
        <v>11</v>
      </c>
      <c r="H130" s="8" t="s">
        <v>89</v>
      </c>
      <c r="I130" s="7" t="s">
        <v>21</v>
      </c>
      <c r="J130" s="7">
        <v>1.25</v>
      </c>
      <c r="K130" s="7">
        <f>K128</f>
        <v>26.8</v>
      </c>
      <c r="L130" s="7">
        <f t="shared" si="3"/>
        <v>33.5</v>
      </c>
      <c r="M130" s="16"/>
      <c r="N130" s="7"/>
      <c r="O130" s="7"/>
      <c r="P130" s="7">
        <v>3.77</v>
      </c>
      <c r="Q130" s="21">
        <v>151.554</v>
      </c>
      <c r="R130" s="20" t="s">
        <v>167</v>
      </c>
    </row>
    <row r="131" ht="72" customHeight="1" spans="1:18">
      <c r="A131" s="7">
        <v>129</v>
      </c>
      <c r="B131" s="10" t="s">
        <v>48</v>
      </c>
      <c r="C131" s="10" t="s">
        <v>51</v>
      </c>
      <c r="D131" s="10" t="s">
        <v>52</v>
      </c>
      <c r="E131" s="10" t="s">
        <v>52</v>
      </c>
      <c r="F131" s="7">
        <v>50.1</v>
      </c>
      <c r="G131" s="7">
        <v>11</v>
      </c>
      <c r="H131" s="8" t="s">
        <v>89</v>
      </c>
      <c r="I131" s="10" t="s">
        <v>21</v>
      </c>
      <c r="J131" s="9">
        <v>1.815</v>
      </c>
      <c r="K131" s="10">
        <f>F135-F134+1</f>
        <v>4.4</v>
      </c>
      <c r="L131" s="7">
        <f t="shared" si="3"/>
        <v>7.986</v>
      </c>
      <c r="M131" s="18">
        <v>35.1384</v>
      </c>
      <c r="N131" s="10">
        <v>4400</v>
      </c>
      <c r="O131" s="10" t="s">
        <v>178</v>
      </c>
      <c r="P131" s="10">
        <v>2.47</v>
      </c>
      <c r="Q131" s="21">
        <v>23.670504</v>
      </c>
      <c r="R131" s="20" t="s">
        <v>167</v>
      </c>
    </row>
    <row r="132" ht="72" customHeight="1" spans="1:18">
      <c r="A132" s="7">
        <v>130</v>
      </c>
      <c r="B132" s="10" t="s">
        <v>48</v>
      </c>
      <c r="C132" s="10" t="s">
        <v>18</v>
      </c>
      <c r="D132" s="11" t="s">
        <v>179</v>
      </c>
      <c r="E132" s="11" t="s">
        <v>179</v>
      </c>
      <c r="F132" s="7">
        <v>50.1</v>
      </c>
      <c r="G132" s="7">
        <v>11</v>
      </c>
      <c r="H132" s="8" t="s">
        <v>89</v>
      </c>
      <c r="I132" s="10" t="s">
        <v>21</v>
      </c>
      <c r="J132" s="9">
        <v>2</v>
      </c>
      <c r="K132" s="10">
        <f>F135-F134+1</f>
        <v>4.4</v>
      </c>
      <c r="L132" s="7">
        <f t="shared" si="3"/>
        <v>8.8</v>
      </c>
      <c r="M132" s="18">
        <v>38.72</v>
      </c>
      <c r="N132" s="10">
        <v>4400</v>
      </c>
      <c r="O132" s="10" t="s">
        <v>178</v>
      </c>
      <c r="P132" s="10">
        <v>9.03</v>
      </c>
      <c r="Q132" s="21">
        <v>95.3568</v>
      </c>
      <c r="R132" s="20" t="s">
        <v>167</v>
      </c>
    </row>
    <row r="133" ht="72" customHeight="1" spans="1:18">
      <c r="A133" s="7">
        <v>131</v>
      </c>
      <c r="B133" s="10" t="s">
        <v>48</v>
      </c>
      <c r="C133" s="10" t="s">
        <v>42</v>
      </c>
      <c r="D133" s="10" t="s">
        <v>180</v>
      </c>
      <c r="E133" s="10" t="s">
        <v>180</v>
      </c>
      <c r="F133" s="7">
        <v>50.1</v>
      </c>
      <c r="G133" s="7">
        <v>11</v>
      </c>
      <c r="H133" s="8" t="s">
        <v>89</v>
      </c>
      <c r="I133" s="10" t="s">
        <v>21</v>
      </c>
      <c r="J133" s="9">
        <v>3.67</v>
      </c>
      <c r="K133" s="10">
        <f>F135-F134+1</f>
        <v>4.4</v>
      </c>
      <c r="L133" s="7">
        <f t="shared" si="3"/>
        <v>16.148</v>
      </c>
      <c r="M133" s="18">
        <v>71.0512</v>
      </c>
      <c r="N133" s="10">
        <v>4400</v>
      </c>
      <c r="O133" s="10" t="s">
        <v>178</v>
      </c>
      <c r="P133" s="10">
        <v>1.57</v>
      </c>
      <c r="Q133" s="21">
        <v>30.422832</v>
      </c>
      <c r="R133" s="20" t="s">
        <v>167</v>
      </c>
    </row>
    <row r="134" ht="72" customHeight="1" spans="1:18">
      <c r="A134" s="7">
        <v>132</v>
      </c>
      <c r="B134" s="10" t="s">
        <v>48</v>
      </c>
      <c r="C134" s="10" t="s">
        <v>42</v>
      </c>
      <c r="D134" s="10" t="s">
        <v>176</v>
      </c>
      <c r="E134" s="10" t="s">
        <v>176</v>
      </c>
      <c r="F134" s="7">
        <v>50.1</v>
      </c>
      <c r="G134" s="7">
        <v>11</v>
      </c>
      <c r="H134" s="8" t="s">
        <v>89</v>
      </c>
      <c r="I134" s="10" t="s">
        <v>21</v>
      </c>
      <c r="J134" s="9">
        <v>5</v>
      </c>
      <c r="K134" s="10">
        <f>F135-F134+1</f>
        <v>4.4</v>
      </c>
      <c r="L134" s="7">
        <f t="shared" si="3"/>
        <v>22</v>
      </c>
      <c r="M134" s="18">
        <v>96.7999999999999</v>
      </c>
      <c r="N134" s="10">
        <v>4400</v>
      </c>
      <c r="O134" s="10" t="s">
        <v>178</v>
      </c>
      <c r="P134" s="10">
        <v>0.942</v>
      </c>
      <c r="Q134" s="21">
        <v>24.8688</v>
      </c>
      <c r="R134" s="20" t="s">
        <v>167</v>
      </c>
    </row>
    <row r="135" ht="72" customHeight="1" spans="1:18">
      <c r="A135" s="7">
        <v>133</v>
      </c>
      <c r="B135" s="7" t="s">
        <v>164</v>
      </c>
      <c r="C135" s="7" t="s">
        <v>165</v>
      </c>
      <c r="D135" s="7"/>
      <c r="E135" s="7" t="s">
        <v>166</v>
      </c>
      <c r="F135" s="7">
        <v>53.5</v>
      </c>
      <c r="G135" s="7">
        <v>12</v>
      </c>
      <c r="H135" s="8" t="s">
        <v>89</v>
      </c>
      <c r="I135" s="7" t="s">
        <v>21</v>
      </c>
      <c r="J135" s="7">
        <f>J139+0.25</f>
        <v>1.6</v>
      </c>
      <c r="K135" s="7">
        <f>K137/2</f>
        <v>2.61</v>
      </c>
      <c r="L135" s="7">
        <f t="shared" si="3"/>
        <v>4.176</v>
      </c>
      <c r="M135" s="16">
        <v>3.3408</v>
      </c>
      <c r="N135" s="7"/>
      <c r="O135" s="7"/>
      <c r="P135" s="17">
        <v>13.4</v>
      </c>
      <c r="Q135" s="21">
        <v>53.720064</v>
      </c>
      <c r="R135" s="20" t="s">
        <v>167</v>
      </c>
    </row>
    <row r="136" ht="30" customHeight="1" spans="1:18">
      <c r="A136" s="7">
        <v>134</v>
      </c>
      <c r="B136" s="7" t="s">
        <v>168</v>
      </c>
      <c r="C136" s="7" t="s">
        <v>30</v>
      </c>
      <c r="D136" s="7"/>
      <c r="E136" s="7" t="s">
        <v>115</v>
      </c>
      <c r="F136" s="7">
        <v>53.5</v>
      </c>
      <c r="G136" s="7">
        <v>12</v>
      </c>
      <c r="H136" s="9" t="s">
        <v>169</v>
      </c>
      <c r="I136" s="7" t="s">
        <v>170</v>
      </c>
      <c r="J136" s="7">
        <v>1</v>
      </c>
      <c r="K136" s="7">
        <f>(K137+K138)/2*J139</f>
        <v>6.2235</v>
      </c>
      <c r="L136" s="7">
        <f t="shared" si="3"/>
        <v>6.2235</v>
      </c>
      <c r="M136" s="16"/>
      <c r="N136" s="7"/>
      <c r="O136" s="7"/>
      <c r="P136" s="7">
        <v>48.4</v>
      </c>
      <c r="Q136" s="21">
        <v>361.46088</v>
      </c>
      <c r="R136" s="20" t="s">
        <v>171</v>
      </c>
    </row>
    <row r="137" ht="72" customHeight="1" spans="1:18">
      <c r="A137" s="7">
        <v>135</v>
      </c>
      <c r="B137" s="7" t="s">
        <v>24</v>
      </c>
      <c r="C137" s="7" t="s">
        <v>18</v>
      </c>
      <c r="D137" s="7"/>
      <c r="E137" s="7" t="s">
        <v>172</v>
      </c>
      <c r="F137" s="7">
        <v>53.5</v>
      </c>
      <c r="G137" s="7">
        <v>12</v>
      </c>
      <c r="H137" s="9" t="s">
        <v>169</v>
      </c>
      <c r="I137" s="7" t="s">
        <v>21</v>
      </c>
      <c r="J137" s="7">
        <v>1</v>
      </c>
      <c r="K137" s="7">
        <v>5.22</v>
      </c>
      <c r="L137" s="7">
        <f t="shared" si="3"/>
        <v>5.22</v>
      </c>
      <c r="M137" s="16">
        <v>4.176</v>
      </c>
      <c r="N137" s="7"/>
      <c r="O137" s="7"/>
      <c r="P137" s="17">
        <v>13.476</v>
      </c>
      <c r="Q137" s="21">
        <v>67.5309312</v>
      </c>
      <c r="R137" s="20" t="s">
        <v>171</v>
      </c>
    </row>
    <row r="138" ht="72" customHeight="1" spans="1:18">
      <c r="A138" s="7">
        <v>136</v>
      </c>
      <c r="B138" s="7" t="s">
        <v>17</v>
      </c>
      <c r="C138" s="7" t="s">
        <v>27</v>
      </c>
      <c r="D138" s="7"/>
      <c r="E138" s="7" t="s">
        <v>173</v>
      </c>
      <c r="F138" s="7">
        <v>53.5</v>
      </c>
      <c r="G138" s="7">
        <v>12</v>
      </c>
      <c r="H138" s="8" t="s">
        <v>89</v>
      </c>
      <c r="I138" s="7" t="s">
        <v>21</v>
      </c>
      <c r="J138" s="7">
        <v>1</v>
      </c>
      <c r="K138" s="7">
        <v>4</v>
      </c>
      <c r="L138" s="7">
        <f t="shared" si="3"/>
        <v>4</v>
      </c>
      <c r="M138" s="16">
        <v>3.2</v>
      </c>
      <c r="N138" s="7"/>
      <c r="O138" s="7"/>
      <c r="P138" s="17">
        <v>12.318</v>
      </c>
      <c r="Q138" s="21">
        <v>47.30112</v>
      </c>
      <c r="R138" s="20" t="s">
        <v>167</v>
      </c>
    </row>
    <row r="139" ht="72" customHeight="1" spans="1:18">
      <c r="A139" s="7">
        <v>137</v>
      </c>
      <c r="B139" s="7" t="s">
        <v>25</v>
      </c>
      <c r="C139" s="7" t="s">
        <v>18</v>
      </c>
      <c r="D139" s="7"/>
      <c r="E139" s="7" t="s">
        <v>172</v>
      </c>
      <c r="F139" s="7">
        <v>53.5</v>
      </c>
      <c r="G139" s="7">
        <v>12</v>
      </c>
      <c r="H139" s="9" t="s">
        <v>169</v>
      </c>
      <c r="I139" s="7" t="s">
        <v>21</v>
      </c>
      <c r="J139" s="7">
        <v>1.35</v>
      </c>
      <c r="K139" s="7">
        <v>2</v>
      </c>
      <c r="L139" s="7">
        <f t="shared" si="3"/>
        <v>2.7</v>
      </c>
      <c r="M139" s="16">
        <v>2.16</v>
      </c>
      <c r="N139" s="7"/>
      <c r="O139" s="7"/>
      <c r="P139" s="17">
        <v>13.476</v>
      </c>
      <c r="Q139" s="21">
        <v>34.929792</v>
      </c>
      <c r="R139" s="20" t="s">
        <v>171</v>
      </c>
    </row>
    <row r="140" ht="30" customHeight="1" spans="1:18">
      <c r="A140" s="7">
        <v>138</v>
      </c>
      <c r="B140" s="7" t="s">
        <v>174</v>
      </c>
      <c r="C140" s="7" t="s">
        <v>39</v>
      </c>
      <c r="D140" s="7"/>
      <c r="E140" s="7" t="s">
        <v>175</v>
      </c>
      <c r="F140" s="7">
        <v>53.5</v>
      </c>
      <c r="G140" s="7">
        <v>12</v>
      </c>
      <c r="H140" s="9" t="s">
        <v>169</v>
      </c>
      <c r="I140" s="7" t="s">
        <v>21</v>
      </c>
      <c r="J140" s="7">
        <v>1</v>
      </c>
      <c r="K140" s="7">
        <f>L137+L139</f>
        <v>7.92</v>
      </c>
      <c r="L140" s="7">
        <f t="shared" si="3"/>
        <v>7.92</v>
      </c>
      <c r="M140" s="16"/>
      <c r="N140" s="7"/>
      <c r="O140" s="7"/>
      <c r="P140" s="7">
        <v>4.217</v>
      </c>
      <c r="Q140" s="21">
        <v>40.078368</v>
      </c>
      <c r="R140" s="20" t="s">
        <v>171</v>
      </c>
    </row>
    <row r="141" ht="30" customHeight="1" spans="1:18">
      <c r="A141" s="7">
        <v>139</v>
      </c>
      <c r="B141" s="7" t="s">
        <v>174</v>
      </c>
      <c r="C141" s="7" t="s">
        <v>42</v>
      </c>
      <c r="D141" s="7"/>
      <c r="E141" s="7" t="s">
        <v>176</v>
      </c>
      <c r="F141" s="7">
        <v>53.5</v>
      </c>
      <c r="G141" s="7">
        <v>12</v>
      </c>
      <c r="H141" s="9" t="s">
        <v>169</v>
      </c>
      <c r="I141" s="7" t="s">
        <v>21</v>
      </c>
      <c r="J141" s="7">
        <v>2</v>
      </c>
      <c r="K141" s="7">
        <f>K140</f>
        <v>7.92</v>
      </c>
      <c r="L141" s="7">
        <f t="shared" si="3"/>
        <v>15.84</v>
      </c>
      <c r="M141" s="16"/>
      <c r="N141" s="7"/>
      <c r="O141" s="7"/>
      <c r="P141" s="7">
        <v>0.942</v>
      </c>
      <c r="Q141" s="21">
        <v>17.905536</v>
      </c>
      <c r="R141" s="20" t="s">
        <v>171</v>
      </c>
    </row>
    <row r="142" ht="30" customHeight="1" spans="1:18">
      <c r="A142" s="7">
        <v>140</v>
      </c>
      <c r="B142" s="7" t="s">
        <v>174</v>
      </c>
      <c r="C142" s="7" t="s">
        <v>34</v>
      </c>
      <c r="D142" s="7"/>
      <c r="E142" s="7" t="s">
        <v>181</v>
      </c>
      <c r="F142" s="7">
        <v>53.5</v>
      </c>
      <c r="G142" s="7">
        <v>12</v>
      </c>
      <c r="H142" s="9" t="s">
        <v>169</v>
      </c>
      <c r="I142" s="7" t="s">
        <v>21</v>
      </c>
      <c r="J142" s="7">
        <v>1.25</v>
      </c>
      <c r="K142" s="7">
        <f>K140</f>
        <v>7.92</v>
      </c>
      <c r="L142" s="7">
        <f t="shared" si="3"/>
        <v>9.9</v>
      </c>
      <c r="M142" s="16"/>
      <c r="N142" s="7"/>
      <c r="O142" s="7"/>
      <c r="P142" s="7">
        <v>3.77</v>
      </c>
      <c r="Q142" s="21">
        <v>44.7876</v>
      </c>
      <c r="R142" s="20" t="s">
        <v>171</v>
      </c>
    </row>
    <row r="143" ht="30" customHeight="1" spans="1:18">
      <c r="A143" s="7">
        <v>141</v>
      </c>
      <c r="B143" s="10" t="s">
        <v>48</v>
      </c>
      <c r="C143" s="10" t="s">
        <v>51</v>
      </c>
      <c r="D143" s="10" t="s">
        <v>52</v>
      </c>
      <c r="E143" s="10" t="s">
        <v>52</v>
      </c>
      <c r="F143" s="7">
        <v>53.5</v>
      </c>
      <c r="G143" s="7">
        <v>12</v>
      </c>
      <c r="H143" s="9" t="s">
        <v>169</v>
      </c>
      <c r="I143" s="10" t="s">
        <v>21</v>
      </c>
      <c r="J143" s="9">
        <v>1.815</v>
      </c>
      <c r="K143" s="10">
        <f>F147-F146+1</f>
        <v>5.3</v>
      </c>
      <c r="L143" s="7">
        <f t="shared" si="3"/>
        <v>9.6195</v>
      </c>
      <c r="M143" s="18">
        <v>50.9833499999999</v>
      </c>
      <c r="N143" s="10">
        <v>4400</v>
      </c>
      <c r="O143" s="10" t="s">
        <v>178</v>
      </c>
      <c r="P143" s="10">
        <v>2.47</v>
      </c>
      <c r="Q143" s="21">
        <v>28.512198</v>
      </c>
      <c r="R143" s="20" t="s">
        <v>171</v>
      </c>
    </row>
    <row r="144" ht="30" customHeight="1" spans="1:18">
      <c r="A144" s="7">
        <v>142</v>
      </c>
      <c r="B144" s="10" t="s">
        <v>48</v>
      </c>
      <c r="C144" s="10" t="s">
        <v>18</v>
      </c>
      <c r="D144" s="11" t="s">
        <v>179</v>
      </c>
      <c r="E144" s="11" t="s">
        <v>179</v>
      </c>
      <c r="F144" s="7">
        <v>53.5</v>
      </c>
      <c r="G144" s="7">
        <v>12</v>
      </c>
      <c r="H144" s="9" t="s">
        <v>169</v>
      </c>
      <c r="I144" s="10" t="s">
        <v>21</v>
      </c>
      <c r="J144" s="9">
        <v>2</v>
      </c>
      <c r="K144" s="10">
        <f>F147-F146+1</f>
        <v>5.3</v>
      </c>
      <c r="L144" s="7">
        <f t="shared" si="3"/>
        <v>10.6</v>
      </c>
      <c r="M144" s="18">
        <v>56.1799999999999</v>
      </c>
      <c r="N144" s="10">
        <v>4400</v>
      </c>
      <c r="O144" s="10" t="s">
        <v>178</v>
      </c>
      <c r="P144" s="10">
        <v>9.03</v>
      </c>
      <c r="Q144" s="21">
        <v>114.8616</v>
      </c>
      <c r="R144" s="20" t="s">
        <v>171</v>
      </c>
    </row>
    <row r="145" ht="30" customHeight="1" spans="1:18">
      <c r="A145" s="7">
        <v>143</v>
      </c>
      <c r="B145" s="10" t="s">
        <v>48</v>
      </c>
      <c r="C145" s="10" t="s">
        <v>42</v>
      </c>
      <c r="D145" s="10" t="s">
        <v>180</v>
      </c>
      <c r="E145" s="10" t="s">
        <v>180</v>
      </c>
      <c r="F145" s="7">
        <v>53.5</v>
      </c>
      <c r="G145" s="7">
        <v>12</v>
      </c>
      <c r="H145" s="9" t="s">
        <v>169</v>
      </c>
      <c r="I145" s="10" t="s">
        <v>21</v>
      </c>
      <c r="J145" s="9">
        <v>3.67</v>
      </c>
      <c r="K145" s="10">
        <f>F147-F146+1</f>
        <v>5.3</v>
      </c>
      <c r="L145" s="7">
        <f t="shared" si="3"/>
        <v>19.451</v>
      </c>
      <c r="M145" s="18">
        <v>103.0903</v>
      </c>
      <c r="N145" s="10">
        <v>4400</v>
      </c>
      <c r="O145" s="10" t="s">
        <v>178</v>
      </c>
      <c r="P145" s="10">
        <v>1.57</v>
      </c>
      <c r="Q145" s="21">
        <v>36.645684</v>
      </c>
      <c r="R145" s="20" t="s">
        <v>171</v>
      </c>
    </row>
    <row r="146" ht="30" customHeight="1" spans="1:18">
      <c r="A146" s="7">
        <v>144</v>
      </c>
      <c r="B146" s="10" t="s">
        <v>48</v>
      </c>
      <c r="C146" s="10" t="s">
        <v>42</v>
      </c>
      <c r="D146" s="10" t="s">
        <v>176</v>
      </c>
      <c r="E146" s="10" t="s">
        <v>176</v>
      </c>
      <c r="F146" s="7">
        <v>53.5</v>
      </c>
      <c r="G146" s="7">
        <v>12</v>
      </c>
      <c r="H146" s="9" t="s">
        <v>169</v>
      </c>
      <c r="I146" s="10" t="s">
        <v>21</v>
      </c>
      <c r="J146" s="9">
        <v>5</v>
      </c>
      <c r="K146" s="10">
        <f>F147-F146+1</f>
        <v>5.3</v>
      </c>
      <c r="L146" s="7">
        <f t="shared" si="3"/>
        <v>26.5</v>
      </c>
      <c r="M146" s="18">
        <v>140.45</v>
      </c>
      <c r="N146" s="10">
        <v>4400</v>
      </c>
      <c r="O146" s="10" t="s">
        <v>178</v>
      </c>
      <c r="P146" s="10">
        <v>0.942</v>
      </c>
      <c r="Q146" s="21">
        <v>29.9556</v>
      </c>
      <c r="R146" s="20" t="s">
        <v>171</v>
      </c>
    </row>
    <row r="147" ht="72" customHeight="1" spans="1:18">
      <c r="A147" s="7">
        <v>145</v>
      </c>
      <c r="B147" s="7" t="s">
        <v>164</v>
      </c>
      <c r="C147" s="7" t="s">
        <v>165</v>
      </c>
      <c r="D147" s="7"/>
      <c r="E147" s="7" t="s">
        <v>166</v>
      </c>
      <c r="F147" s="7">
        <v>57.8</v>
      </c>
      <c r="G147" s="7">
        <v>13</v>
      </c>
      <c r="H147" s="8" t="s">
        <v>89</v>
      </c>
      <c r="I147" s="7" t="s">
        <v>21</v>
      </c>
      <c r="J147" s="7">
        <f>J151+0.25</f>
        <v>1.6</v>
      </c>
      <c r="K147" s="7">
        <f>K149/2</f>
        <v>2.3</v>
      </c>
      <c r="L147" s="7">
        <f t="shared" si="3"/>
        <v>3.68</v>
      </c>
      <c r="M147" s="16">
        <v>2.944</v>
      </c>
      <c r="N147" s="7"/>
      <c r="O147" s="7"/>
      <c r="P147" s="17">
        <v>13.4</v>
      </c>
      <c r="Q147" s="21">
        <v>47.33952</v>
      </c>
      <c r="R147" s="20" t="s">
        <v>167</v>
      </c>
    </row>
    <row r="148" ht="30" customHeight="1" spans="1:18">
      <c r="A148" s="7">
        <v>146</v>
      </c>
      <c r="B148" s="7" t="s">
        <v>168</v>
      </c>
      <c r="C148" s="7" t="s">
        <v>30</v>
      </c>
      <c r="D148" s="7"/>
      <c r="E148" s="7" t="s">
        <v>115</v>
      </c>
      <c r="F148" s="7">
        <v>57.8</v>
      </c>
      <c r="G148" s="7">
        <v>13</v>
      </c>
      <c r="H148" s="9" t="s">
        <v>169</v>
      </c>
      <c r="I148" s="7" t="s">
        <v>170</v>
      </c>
      <c r="J148" s="7">
        <v>1</v>
      </c>
      <c r="K148" s="7">
        <f>(K149+K150)/2*J151</f>
        <v>5.4</v>
      </c>
      <c r="L148" s="7">
        <f t="shared" si="3"/>
        <v>5.4</v>
      </c>
      <c r="M148" s="16"/>
      <c r="N148" s="7"/>
      <c r="O148" s="7"/>
      <c r="P148" s="7">
        <v>48.4</v>
      </c>
      <c r="Q148" s="21">
        <v>313.632</v>
      </c>
      <c r="R148" s="20" t="s">
        <v>171</v>
      </c>
    </row>
    <row r="149" ht="72" customHeight="1" spans="1:18">
      <c r="A149" s="7">
        <v>147</v>
      </c>
      <c r="B149" s="7" t="s">
        <v>24</v>
      </c>
      <c r="C149" s="7" t="s">
        <v>18</v>
      </c>
      <c r="D149" s="7"/>
      <c r="E149" s="7" t="s">
        <v>172</v>
      </c>
      <c r="F149" s="7">
        <v>57.8</v>
      </c>
      <c r="G149" s="7">
        <v>13</v>
      </c>
      <c r="H149" s="9" t="s">
        <v>169</v>
      </c>
      <c r="I149" s="7" t="s">
        <v>21</v>
      </c>
      <c r="J149" s="7">
        <v>1</v>
      </c>
      <c r="K149" s="7">
        <v>4.6</v>
      </c>
      <c r="L149" s="7">
        <f t="shared" si="3"/>
        <v>4.6</v>
      </c>
      <c r="M149" s="16">
        <v>3.68</v>
      </c>
      <c r="N149" s="7"/>
      <c r="O149" s="7"/>
      <c r="P149" s="17">
        <v>13.476</v>
      </c>
      <c r="Q149" s="21">
        <v>59.510016</v>
      </c>
      <c r="R149" s="20" t="s">
        <v>171</v>
      </c>
    </row>
    <row r="150" ht="72" customHeight="1" spans="1:18">
      <c r="A150" s="7">
        <v>148</v>
      </c>
      <c r="B150" s="7" t="s">
        <v>17</v>
      </c>
      <c r="C150" s="7" t="s">
        <v>27</v>
      </c>
      <c r="D150" s="7"/>
      <c r="E150" s="7" t="s">
        <v>173</v>
      </c>
      <c r="F150" s="7">
        <v>57.8</v>
      </c>
      <c r="G150" s="7">
        <v>13</v>
      </c>
      <c r="H150" s="8" t="s">
        <v>89</v>
      </c>
      <c r="I150" s="7" t="s">
        <v>21</v>
      </c>
      <c r="J150" s="7">
        <v>1</v>
      </c>
      <c r="K150" s="7">
        <v>3.4</v>
      </c>
      <c r="L150" s="7">
        <f t="shared" si="3"/>
        <v>3.4</v>
      </c>
      <c r="M150" s="16">
        <v>2.72</v>
      </c>
      <c r="N150" s="7"/>
      <c r="O150" s="7"/>
      <c r="P150" s="17">
        <v>12.318</v>
      </c>
      <c r="Q150" s="21">
        <v>40.205952</v>
      </c>
      <c r="R150" s="20" t="s">
        <v>167</v>
      </c>
    </row>
    <row r="151" ht="72" customHeight="1" spans="1:18">
      <c r="A151" s="7">
        <v>149</v>
      </c>
      <c r="B151" s="7" t="s">
        <v>25</v>
      </c>
      <c r="C151" s="7" t="s">
        <v>18</v>
      </c>
      <c r="D151" s="7"/>
      <c r="E151" s="7" t="s">
        <v>172</v>
      </c>
      <c r="F151" s="7">
        <v>57.8</v>
      </c>
      <c r="G151" s="7">
        <v>13</v>
      </c>
      <c r="H151" s="9" t="s">
        <v>169</v>
      </c>
      <c r="I151" s="7" t="s">
        <v>21</v>
      </c>
      <c r="J151" s="7">
        <v>1.35</v>
      </c>
      <c r="K151" s="7">
        <v>2</v>
      </c>
      <c r="L151" s="7">
        <f t="shared" si="3"/>
        <v>2.7</v>
      </c>
      <c r="M151" s="16">
        <v>2.16</v>
      </c>
      <c r="N151" s="7"/>
      <c r="O151" s="7"/>
      <c r="P151" s="17">
        <v>13.476</v>
      </c>
      <c r="Q151" s="21">
        <v>34.929792</v>
      </c>
      <c r="R151" s="20" t="s">
        <v>171</v>
      </c>
    </row>
    <row r="152" ht="30" customHeight="1" spans="1:18">
      <c r="A152" s="7">
        <v>150</v>
      </c>
      <c r="B152" s="7" t="s">
        <v>174</v>
      </c>
      <c r="C152" s="7" t="s">
        <v>39</v>
      </c>
      <c r="D152" s="7"/>
      <c r="E152" s="7" t="s">
        <v>175</v>
      </c>
      <c r="F152" s="7">
        <v>57.8</v>
      </c>
      <c r="G152" s="7">
        <v>13</v>
      </c>
      <c r="H152" s="9" t="s">
        <v>169</v>
      </c>
      <c r="I152" s="7" t="s">
        <v>21</v>
      </c>
      <c r="J152" s="7">
        <v>1</v>
      </c>
      <c r="K152" s="7">
        <f>L149+L151</f>
        <v>7.3</v>
      </c>
      <c r="L152" s="7">
        <f t="shared" si="3"/>
        <v>7.3</v>
      </c>
      <c r="M152" s="16"/>
      <c r="N152" s="7"/>
      <c r="O152" s="7"/>
      <c r="P152" s="7">
        <v>4.217</v>
      </c>
      <c r="Q152" s="21">
        <v>36.94092</v>
      </c>
      <c r="R152" s="20" t="s">
        <v>171</v>
      </c>
    </row>
    <row r="153" ht="30" customHeight="1" spans="1:18">
      <c r="A153" s="7">
        <v>151</v>
      </c>
      <c r="B153" s="7" t="s">
        <v>174</v>
      </c>
      <c r="C153" s="7" t="s">
        <v>42</v>
      </c>
      <c r="D153" s="7"/>
      <c r="E153" s="7" t="s">
        <v>176</v>
      </c>
      <c r="F153" s="7">
        <v>57.8</v>
      </c>
      <c r="G153" s="7">
        <v>13</v>
      </c>
      <c r="H153" s="9" t="s">
        <v>169</v>
      </c>
      <c r="I153" s="7" t="s">
        <v>21</v>
      </c>
      <c r="J153" s="7">
        <v>2</v>
      </c>
      <c r="K153" s="7">
        <f>K152</f>
        <v>7.3</v>
      </c>
      <c r="L153" s="7">
        <f t="shared" si="3"/>
        <v>14.6</v>
      </c>
      <c r="M153" s="16"/>
      <c r="N153" s="7"/>
      <c r="O153" s="7"/>
      <c r="P153" s="7">
        <v>0.942</v>
      </c>
      <c r="Q153" s="21">
        <v>16.50384</v>
      </c>
      <c r="R153" s="20" t="s">
        <v>171</v>
      </c>
    </row>
    <row r="154" ht="30" customHeight="1" spans="1:18">
      <c r="A154" s="7">
        <v>152</v>
      </c>
      <c r="B154" s="7" t="s">
        <v>174</v>
      </c>
      <c r="C154" s="7" t="s">
        <v>34</v>
      </c>
      <c r="D154" s="7"/>
      <c r="E154" s="7" t="s">
        <v>181</v>
      </c>
      <c r="F154" s="7">
        <v>57.8</v>
      </c>
      <c r="G154" s="7">
        <v>13</v>
      </c>
      <c r="H154" s="9" t="s">
        <v>169</v>
      </c>
      <c r="I154" s="7" t="s">
        <v>21</v>
      </c>
      <c r="J154" s="7">
        <v>1.25</v>
      </c>
      <c r="K154" s="7">
        <f>K152</f>
        <v>7.3</v>
      </c>
      <c r="L154" s="7">
        <f t="shared" si="3"/>
        <v>9.125</v>
      </c>
      <c r="M154" s="16"/>
      <c r="N154" s="7"/>
      <c r="O154" s="7"/>
      <c r="P154" s="7">
        <v>3.77</v>
      </c>
      <c r="Q154" s="21">
        <v>41.2815</v>
      </c>
      <c r="R154" s="20" t="s">
        <v>171</v>
      </c>
    </row>
    <row r="155" ht="30" customHeight="1" spans="1:18">
      <c r="A155" s="7">
        <v>153</v>
      </c>
      <c r="B155" s="10" t="s">
        <v>48</v>
      </c>
      <c r="C155" s="10" t="s">
        <v>51</v>
      </c>
      <c r="D155" s="10" t="s">
        <v>52</v>
      </c>
      <c r="E155" s="10" t="s">
        <v>52</v>
      </c>
      <c r="F155" s="7">
        <v>57.8</v>
      </c>
      <c r="G155" s="7">
        <v>13</v>
      </c>
      <c r="H155" s="9" t="s">
        <v>169</v>
      </c>
      <c r="I155" s="10" t="s">
        <v>21</v>
      </c>
      <c r="J155" s="9">
        <v>1.815</v>
      </c>
      <c r="K155" s="10">
        <f>F159-F158+1</f>
        <v>4.8</v>
      </c>
      <c r="L155" s="7">
        <f t="shared" si="3"/>
        <v>8.71200000000001</v>
      </c>
      <c r="M155" s="18">
        <v>41.8176000000001</v>
      </c>
      <c r="N155" s="10">
        <v>4400</v>
      </c>
      <c r="O155" s="10" t="s">
        <v>178</v>
      </c>
      <c r="P155" s="10">
        <v>2.47</v>
      </c>
      <c r="Q155" s="21">
        <v>25.822368</v>
      </c>
      <c r="R155" s="20" t="s">
        <v>171</v>
      </c>
    </row>
    <row r="156" ht="30" customHeight="1" spans="1:18">
      <c r="A156" s="7">
        <v>154</v>
      </c>
      <c r="B156" s="10" t="s">
        <v>48</v>
      </c>
      <c r="C156" s="10" t="s">
        <v>18</v>
      </c>
      <c r="D156" s="11" t="s">
        <v>179</v>
      </c>
      <c r="E156" s="11" t="s">
        <v>179</v>
      </c>
      <c r="F156" s="7">
        <v>57.8</v>
      </c>
      <c r="G156" s="7">
        <v>13</v>
      </c>
      <c r="H156" s="9" t="s">
        <v>169</v>
      </c>
      <c r="I156" s="10" t="s">
        <v>21</v>
      </c>
      <c r="J156" s="9">
        <v>2</v>
      </c>
      <c r="K156" s="10">
        <f>F159-F158+1</f>
        <v>4.8</v>
      </c>
      <c r="L156" s="7">
        <f t="shared" si="3"/>
        <v>9.60000000000001</v>
      </c>
      <c r="M156" s="18">
        <v>46.0800000000001</v>
      </c>
      <c r="N156" s="10">
        <v>4400</v>
      </c>
      <c r="O156" s="10" t="s">
        <v>178</v>
      </c>
      <c r="P156" s="10">
        <v>9.03</v>
      </c>
      <c r="Q156" s="21">
        <v>104.0256</v>
      </c>
      <c r="R156" s="20" t="s">
        <v>171</v>
      </c>
    </row>
    <row r="157" ht="30" customHeight="1" spans="1:18">
      <c r="A157" s="7">
        <v>155</v>
      </c>
      <c r="B157" s="10" t="s">
        <v>48</v>
      </c>
      <c r="C157" s="10" t="s">
        <v>42</v>
      </c>
      <c r="D157" s="10" t="s">
        <v>180</v>
      </c>
      <c r="E157" s="10" t="s">
        <v>180</v>
      </c>
      <c r="F157" s="7">
        <v>57.8</v>
      </c>
      <c r="G157" s="7">
        <v>13</v>
      </c>
      <c r="H157" s="9" t="s">
        <v>169</v>
      </c>
      <c r="I157" s="10" t="s">
        <v>21</v>
      </c>
      <c r="J157" s="9">
        <v>3.67</v>
      </c>
      <c r="K157" s="10">
        <f>F159-F158+1</f>
        <v>4.8</v>
      </c>
      <c r="L157" s="7">
        <f t="shared" si="3"/>
        <v>17.616</v>
      </c>
      <c r="M157" s="18">
        <v>84.5568000000001</v>
      </c>
      <c r="N157" s="10">
        <v>4400</v>
      </c>
      <c r="O157" s="10" t="s">
        <v>178</v>
      </c>
      <c r="P157" s="10">
        <v>1.57</v>
      </c>
      <c r="Q157" s="21">
        <v>33.188544</v>
      </c>
      <c r="R157" s="20" t="s">
        <v>171</v>
      </c>
    </row>
    <row r="158" ht="30" customHeight="1" spans="1:18">
      <c r="A158" s="7">
        <v>156</v>
      </c>
      <c r="B158" s="10" t="s">
        <v>48</v>
      </c>
      <c r="C158" s="10" t="s">
        <v>42</v>
      </c>
      <c r="D158" s="10" t="s">
        <v>176</v>
      </c>
      <c r="E158" s="10" t="s">
        <v>176</v>
      </c>
      <c r="F158" s="7">
        <v>57.8</v>
      </c>
      <c r="G158" s="7">
        <v>13</v>
      </c>
      <c r="H158" s="9" t="s">
        <v>169</v>
      </c>
      <c r="I158" s="10" t="s">
        <v>21</v>
      </c>
      <c r="J158" s="9">
        <v>5</v>
      </c>
      <c r="K158" s="10">
        <f>F159-F158+1</f>
        <v>4.8</v>
      </c>
      <c r="L158" s="7">
        <f t="shared" si="3"/>
        <v>24</v>
      </c>
      <c r="M158" s="18">
        <v>115.2</v>
      </c>
      <c r="N158" s="10">
        <v>4400</v>
      </c>
      <c r="O158" s="10" t="s">
        <v>178</v>
      </c>
      <c r="P158" s="10">
        <v>0.942</v>
      </c>
      <c r="Q158" s="21">
        <v>27.1296</v>
      </c>
      <c r="R158" s="20" t="s">
        <v>171</v>
      </c>
    </row>
    <row r="159" ht="72" customHeight="1" spans="1:18">
      <c r="A159" s="7">
        <v>157</v>
      </c>
      <c r="B159" s="7" t="s">
        <v>164</v>
      </c>
      <c r="C159" s="7" t="s">
        <v>165</v>
      </c>
      <c r="D159" s="7"/>
      <c r="E159" s="7" t="s">
        <v>166</v>
      </c>
      <c r="F159" s="7">
        <v>61.6</v>
      </c>
      <c r="G159" s="7">
        <v>14</v>
      </c>
      <c r="H159" s="8" t="s">
        <v>89</v>
      </c>
      <c r="I159" s="7" t="s">
        <v>21</v>
      </c>
      <c r="J159" s="7">
        <f>J163+0.25</f>
        <v>1.6</v>
      </c>
      <c r="K159" s="7">
        <f>K161/2</f>
        <v>6.8</v>
      </c>
      <c r="L159" s="7">
        <f t="shared" si="3"/>
        <v>10.88</v>
      </c>
      <c r="M159" s="16">
        <v>8.704</v>
      </c>
      <c r="N159" s="7"/>
      <c r="O159" s="7"/>
      <c r="P159" s="17">
        <v>13.4</v>
      </c>
      <c r="Q159" s="21">
        <v>139.96032</v>
      </c>
      <c r="R159" s="20" t="s">
        <v>167</v>
      </c>
    </row>
    <row r="160" ht="30" customHeight="1" spans="1:18">
      <c r="A160" s="7">
        <v>158</v>
      </c>
      <c r="B160" s="7" t="s">
        <v>168</v>
      </c>
      <c r="C160" s="7" t="s">
        <v>30</v>
      </c>
      <c r="D160" s="7"/>
      <c r="E160" s="7" t="s">
        <v>115</v>
      </c>
      <c r="F160" s="7">
        <v>61.6</v>
      </c>
      <c r="G160" s="7">
        <v>14</v>
      </c>
      <c r="H160" s="9" t="s">
        <v>169</v>
      </c>
      <c r="I160" s="7" t="s">
        <v>170</v>
      </c>
      <c r="J160" s="7">
        <v>1</v>
      </c>
      <c r="K160" s="7">
        <f>(K161+K162)/2*J163</f>
        <v>16.065</v>
      </c>
      <c r="L160" s="7">
        <f t="shared" si="3"/>
        <v>16.065</v>
      </c>
      <c r="M160" s="16"/>
      <c r="N160" s="7"/>
      <c r="O160" s="7"/>
      <c r="P160" s="7">
        <v>48.4</v>
      </c>
      <c r="Q160" s="21">
        <v>933.0552</v>
      </c>
      <c r="R160" s="20" t="s">
        <v>171</v>
      </c>
    </row>
    <row r="161" ht="72" customHeight="1" spans="1:18">
      <c r="A161" s="7">
        <v>159</v>
      </c>
      <c r="B161" s="7" t="s">
        <v>24</v>
      </c>
      <c r="C161" s="7" t="s">
        <v>18</v>
      </c>
      <c r="D161" s="7"/>
      <c r="E161" s="7" t="s">
        <v>172</v>
      </c>
      <c r="F161" s="7">
        <v>61.6</v>
      </c>
      <c r="G161" s="7">
        <v>14</v>
      </c>
      <c r="H161" s="9" t="s">
        <v>169</v>
      </c>
      <c r="I161" s="7" t="s">
        <v>21</v>
      </c>
      <c r="J161" s="7">
        <v>1</v>
      </c>
      <c r="K161" s="7">
        <v>13.6</v>
      </c>
      <c r="L161" s="7">
        <f t="shared" si="3"/>
        <v>13.6</v>
      </c>
      <c r="M161" s="16">
        <v>10.88</v>
      </c>
      <c r="N161" s="7"/>
      <c r="O161" s="7"/>
      <c r="P161" s="17">
        <v>13.476</v>
      </c>
      <c r="Q161" s="21">
        <v>175.942656</v>
      </c>
      <c r="R161" s="20" t="s">
        <v>171</v>
      </c>
    </row>
    <row r="162" ht="72" customHeight="1" spans="1:18">
      <c r="A162" s="7">
        <v>160</v>
      </c>
      <c r="B162" s="7" t="s">
        <v>17</v>
      </c>
      <c r="C162" s="7" t="s">
        <v>27</v>
      </c>
      <c r="D162" s="7"/>
      <c r="E162" s="7" t="s">
        <v>173</v>
      </c>
      <c r="F162" s="7">
        <v>61.6</v>
      </c>
      <c r="G162" s="7">
        <v>14</v>
      </c>
      <c r="H162" s="8" t="s">
        <v>89</v>
      </c>
      <c r="I162" s="7" t="s">
        <v>21</v>
      </c>
      <c r="J162" s="7">
        <v>1</v>
      </c>
      <c r="K162" s="7">
        <v>10.2</v>
      </c>
      <c r="L162" s="7">
        <f t="shared" si="3"/>
        <v>10.2</v>
      </c>
      <c r="M162" s="16">
        <v>8.16</v>
      </c>
      <c r="N162" s="7"/>
      <c r="O162" s="7"/>
      <c r="P162" s="17">
        <v>12.318</v>
      </c>
      <c r="Q162" s="21">
        <v>120.617856</v>
      </c>
      <c r="R162" s="20" t="s">
        <v>167</v>
      </c>
    </row>
    <row r="163" ht="72" customHeight="1" spans="1:18">
      <c r="A163" s="7">
        <v>161</v>
      </c>
      <c r="B163" s="7" t="s">
        <v>25</v>
      </c>
      <c r="C163" s="7" t="s">
        <v>18</v>
      </c>
      <c r="D163" s="7"/>
      <c r="E163" s="7" t="s">
        <v>172</v>
      </c>
      <c r="F163" s="7">
        <v>61.6</v>
      </c>
      <c r="G163" s="7">
        <v>14</v>
      </c>
      <c r="H163" s="9" t="s">
        <v>169</v>
      </c>
      <c r="I163" s="7" t="s">
        <v>21</v>
      </c>
      <c r="J163" s="7">
        <v>1.35</v>
      </c>
      <c r="K163" s="7">
        <v>2</v>
      </c>
      <c r="L163" s="7">
        <f t="shared" si="3"/>
        <v>2.7</v>
      </c>
      <c r="M163" s="16">
        <v>2.16</v>
      </c>
      <c r="N163" s="7"/>
      <c r="O163" s="7"/>
      <c r="P163" s="17">
        <v>13.476</v>
      </c>
      <c r="Q163" s="21">
        <v>34.929792</v>
      </c>
      <c r="R163" s="20" t="s">
        <v>171</v>
      </c>
    </row>
    <row r="164" ht="30" customHeight="1" spans="1:18">
      <c r="A164" s="7">
        <v>162</v>
      </c>
      <c r="B164" s="7" t="s">
        <v>174</v>
      </c>
      <c r="C164" s="7" t="s">
        <v>39</v>
      </c>
      <c r="D164" s="7"/>
      <c r="E164" s="7" t="s">
        <v>175</v>
      </c>
      <c r="F164" s="7">
        <v>61.6</v>
      </c>
      <c r="G164" s="7">
        <v>14</v>
      </c>
      <c r="H164" s="9" t="s">
        <v>169</v>
      </c>
      <c r="I164" s="7" t="s">
        <v>21</v>
      </c>
      <c r="J164" s="7">
        <v>1</v>
      </c>
      <c r="K164" s="7">
        <f>L161+L163</f>
        <v>16.3</v>
      </c>
      <c r="L164" s="7">
        <f t="shared" ref="L164:L227" si="4">J164*K164</f>
        <v>16.3</v>
      </c>
      <c r="M164" s="16"/>
      <c r="N164" s="7"/>
      <c r="O164" s="7"/>
      <c r="P164" s="7">
        <v>4.217</v>
      </c>
      <c r="Q164" s="21">
        <v>82.48452</v>
      </c>
      <c r="R164" s="20" t="s">
        <v>171</v>
      </c>
    </row>
    <row r="165" ht="30" customHeight="1" spans="1:18">
      <c r="A165" s="7">
        <v>163</v>
      </c>
      <c r="B165" s="7" t="s">
        <v>174</v>
      </c>
      <c r="C165" s="7" t="s">
        <v>42</v>
      </c>
      <c r="D165" s="7"/>
      <c r="E165" s="7" t="s">
        <v>176</v>
      </c>
      <c r="F165" s="7">
        <v>61.6</v>
      </c>
      <c r="G165" s="7">
        <v>14</v>
      </c>
      <c r="H165" s="9" t="s">
        <v>169</v>
      </c>
      <c r="I165" s="7" t="s">
        <v>21</v>
      </c>
      <c r="J165" s="7">
        <v>2</v>
      </c>
      <c r="K165" s="7">
        <f>K164</f>
        <v>16.3</v>
      </c>
      <c r="L165" s="7">
        <f t="shared" si="4"/>
        <v>32.6</v>
      </c>
      <c r="M165" s="16"/>
      <c r="N165" s="7"/>
      <c r="O165" s="7"/>
      <c r="P165" s="7">
        <v>0.942</v>
      </c>
      <c r="Q165" s="21">
        <v>36.85104</v>
      </c>
      <c r="R165" s="20" t="s">
        <v>171</v>
      </c>
    </row>
    <row r="166" ht="30" customHeight="1" spans="1:18">
      <c r="A166" s="7">
        <v>164</v>
      </c>
      <c r="B166" s="7" t="s">
        <v>174</v>
      </c>
      <c r="C166" s="7" t="s">
        <v>34</v>
      </c>
      <c r="D166" s="7"/>
      <c r="E166" s="7" t="s">
        <v>181</v>
      </c>
      <c r="F166" s="7">
        <v>61.6</v>
      </c>
      <c r="G166" s="7">
        <v>14</v>
      </c>
      <c r="H166" s="9" t="s">
        <v>169</v>
      </c>
      <c r="I166" s="7" t="s">
        <v>21</v>
      </c>
      <c r="J166" s="7">
        <v>1.25</v>
      </c>
      <c r="K166" s="7">
        <f>K164</f>
        <v>16.3</v>
      </c>
      <c r="L166" s="7">
        <f t="shared" si="4"/>
        <v>20.375</v>
      </c>
      <c r="M166" s="16"/>
      <c r="N166" s="7"/>
      <c r="O166" s="7"/>
      <c r="P166" s="7">
        <v>3.77</v>
      </c>
      <c r="Q166" s="21">
        <v>92.1765</v>
      </c>
      <c r="R166" s="20" t="s">
        <v>171</v>
      </c>
    </row>
    <row r="167" ht="30" customHeight="1" spans="1:18">
      <c r="A167" s="7">
        <v>165</v>
      </c>
      <c r="B167" s="10" t="s">
        <v>48</v>
      </c>
      <c r="C167" s="10" t="s">
        <v>51</v>
      </c>
      <c r="D167" s="10" t="s">
        <v>52</v>
      </c>
      <c r="E167" s="10" t="s">
        <v>52</v>
      </c>
      <c r="F167" s="7">
        <v>61.6</v>
      </c>
      <c r="G167" s="7">
        <v>14</v>
      </c>
      <c r="H167" s="9" t="s">
        <v>169</v>
      </c>
      <c r="I167" s="10" t="s">
        <v>21</v>
      </c>
      <c r="J167" s="9">
        <v>1.815</v>
      </c>
      <c r="K167" s="10">
        <f>F171-F170+1</f>
        <v>5.2</v>
      </c>
      <c r="L167" s="7">
        <f t="shared" si="4"/>
        <v>9.43799999999999</v>
      </c>
      <c r="M167" s="18">
        <v>49.0775999999999</v>
      </c>
      <c r="N167" s="10">
        <v>4400</v>
      </c>
      <c r="O167" s="10" t="s">
        <v>178</v>
      </c>
      <c r="P167" s="10">
        <v>2.47</v>
      </c>
      <c r="Q167" s="21">
        <v>27.974232</v>
      </c>
      <c r="R167" s="20" t="s">
        <v>171</v>
      </c>
    </row>
    <row r="168" ht="30" customHeight="1" spans="1:18">
      <c r="A168" s="7">
        <v>166</v>
      </c>
      <c r="B168" s="10" t="s">
        <v>48</v>
      </c>
      <c r="C168" s="10" t="s">
        <v>18</v>
      </c>
      <c r="D168" s="11" t="s">
        <v>179</v>
      </c>
      <c r="E168" s="11" t="s">
        <v>179</v>
      </c>
      <c r="F168" s="7">
        <v>61.6</v>
      </c>
      <c r="G168" s="7">
        <v>14</v>
      </c>
      <c r="H168" s="9" t="s">
        <v>169</v>
      </c>
      <c r="I168" s="10" t="s">
        <v>21</v>
      </c>
      <c r="J168" s="9">
        <v>2</v>
      </c>
      <c r="K168" s="10">
        <f>F171-F170+1</f>
        <v>5.2</v>
      </c>
      <c r="L168" s="7">
        <f t="shared" si="4"/>
        <v>10.4</v>
      </c>
      <c r="M168" s="18">
        <v>54.0799999999999</v>
      </c>
      <c r="N168" s="10">
        <v>4400</v>
      </c>
      <c r="O168" s="10" t="s">
        <v>178</v>
      </c>
      <c r="P168" s="10">
        <v>9.03</v>
      </c>
      <c r="Q168" s="21">
        <v>112.6944</v>
      </c>
      <c r="R168" s="20" t="s">
        <v>171</v>
      </c>
    </row>
    <row r="169" ht="30" customHeight="1" spans="1:18">
      <c r="A169" s="7">
        <v>167</v>
      </c>
      <c r="B169" s="10" t="s">
        <v>48</v>
      </c>
      <c r="C169" s="10" t="s">
        <v>42</v>
      </c>
      <c r="D169" s="10" t="s">
        <v>180</v>
      </c>
      <c r="E169" s="10" t="s">
        <v>180</v>
      </c>
      <c r="F169" s="7">
        <v>61.6</v>
      </c>
      <c r="G169" s="7">
        <v>14</v>
      </c>
      <c r="H169" s="9" t="s">
        <v>169</v>
      </c>
      <c r="I169" s="10" t="s">
        <v>21</v>
      </c>
      <c r="J169" s="9">
        <v>3.67</v>
      </c>
      <c r="K169" s="10">
        <f>F171-F170+1</f>
        <v>5.2</v>
      </c>
      <c r="L169" s="7">
        <f t="shared" si="4"/>
        <v>19.084</v>
      </c>
      <c r="M169" s="18">
        <v>99.2367999999998</v>
      </c>
      <c r="N169" s="10">
        <v>4400</v>
      </c>
      <c r="O169" s="10" t="s">
        <v>178</v>
      </c>
      <c r="P169" s="10">
        <v>1.57</v>
      </c>
      <c r="Q169" s="21">
        <v>35.954256</v>
      </c>
      <c r="R169" s="20" t="s">
        <v>171</v>
      </c>
    </row>
    <row r="170" ht="30" customHeight="1" spans="1:18">
      <c r="A170" s="7">
        <v>168</v>
      </c>
      <c r="B170" s="10" t="s">
        <v>48</v>
      </c>
      <c r="C170" s="10" t="s">
        <v>42</v>
      </c>
      <c r="D170" s="10" t="s">
        <v>176</v>
      </c>
      <c r="E170" s="10" t="s">
        <v>176</v>
      </c>
      <c r="F170" s="7">
        <v>61.6</v>
      </c>
      <c r="G170" s="7">
        <v>14</v>
      </c>
      <c r="H170" s="9" t="s">
        <v>169</v>
      </c>
      <c r="I170" s="10" t="s">
        <v>21</v>
      </c>
      <c r="J170" s="9">
        <v>5</v>
      </c>
      <c r="K170" s="10">
        <f>F171-F170+1</f>
        <v>5.2</v>
      </c>
      <c r="L170" s="7">
        <f t="shared" si="4"/>
        <v>26</v>
      </c>
      <c r="M170" s="18">
        <v>135.2</v>
      </c>
      <c r="N170" s="10">
        <v>4400</v>
      </c>
      <c r="O170" s="10" t="s">
        <v>178</v>
      </c>
      <c r="P170" s="10">
        <v>0.942</v>
      </c>
      <c r="Q170" s="21">
        <v>29.3904</v>
      </c>
      <c r="R170" s="20" t="s">
        <v>171</v>
      </c>
    </row>
    <row r="171" ht="72" customHeight="1" spans="1:18">
      <c r="A171" s="7">
        <v>169</v>
      </c>
      <c r="B171" s="7" t="s">
        <v>164</v>
      </c>
      <c r="C171" s="7" t="s">
        <v>165</v>
      </c>
      <c r="D171" s="7"/>
      <c r="E171" s="7" t="s">
        <v>166</v>
      </c>
      <c r="F171" s="7">
        <v>65.8</v>
      </c>
      <c r="G171" s="7">
        <v>15</v>
      </c>
      <c r="H171" s="8" t="s">
        <v>89</v>
      </c>
      <c r="I171" s="7" t="s">
        <v>21</v>
      </c>
      <c r="J171" s="7">
        <f>J175+0.25</f>
        <v>1.6</v>
      </c>
      <c r="K171" s="7">
        <f>K173/2</f>
        <v>2.4</v>
      </c>
      <c r="L171" s="7">
        <f t="shared" si="4"/>
        <v>3.84</v>
      </c>
      <c r="M171" s="16">
        <v>3.072</v>
      </c>
      <c r="N171" s="7"/>
      <c r="O171" s="7"/>
      <c r="P171" s="17">
        <v>13.4</v>
      </c>
      <c r="Q171" s="21">
        <v>49.39776</v>
      </c>
      <c r="R171" s="20" t="s">
        <v>167</v>
      </c>
    </row>
    <row r="172" ht="30" customHeight="1" spans="1:18">
      <c r="A172" s="7">
        <v>170</v>
      </c>
      <c r="B172" s="7" t="s">
        <v>168</v>
      </c>
      <c r="C172" s="7" t="s">
        <v>30</v>
      </c>
      <c r="D172" s="7"/>
      <c r="E172" s="7" t="s">
        <v>115</v>
      </c>
      <c r="F172" s="7">
        <v>65.8</v>
      </c>
      <c r="G172" s="7">
        <v>15</v>
      </c>
      <c r="H172" s="9" t="s">
        <v>169</v>
      </c>
      <c r="I172" s="7" t="s">
        <v>170</v>
      </c>
      <c r="J172" s="7">
        <v>1</v>
      </c>
      <c r="K172" s="7">
        <f>(K173+K174)/2*J175</f>
        <v>5.697</v>
      </c>
      <c r="L172" s="7">
        <f t="shared" si="4"/>
        <v>5.697</v>
      </c>
      <c r="M172" s="16"/>
      <c r="N172" s="7"/>
      <c r="O172" s="7"/>
      <c r="P172" s="7">
        <v>48.4</v>
      </c>
      <c r="Q172" s="21">
        <v>330.88176</v>
      </c>
      <c r="R172" s="20" t="s">
        <v>171</v>
      </c>
    </row>
    <row r="173" ht="72" customHeight="1" spans="1:18">
      <c r="A173" s="7">
        <v>171</v>
      </c>
      <c r="B173" s="7" t="s">
        <v>24</v>
      </c>
      <c r="C173" s="7" t="s">
        <v>18</v>
      </c>
      <c r="D173" s="7"/>
      <c r="E173" s="7" t="s">
        <v>172</v>
      </c>
      <c r="F173" s="7">
        <v>65.8</v>
      </c>
      <c r="G173" s="7">
        <v>15</v>
      </c>
      <c r="H173" s="9" t="s">
        <v>169</v>
      </c>
      <c r="I173" s="7" t="s">
        <v>21</v>
      </c>
      <c r="J173" s="7">
        <v>1</v>
      </c>
      <c r="K173" s="7">
        <v>4.8</v>
      </c>
      <c r="L173" s="7">
        <f t="shared" si="4"/>
        <v>4.8</v>
      </c>
      <c r="M173" s="16">
        <v>3.84</v>
      </c>
      <c r="N173" s="7"/>
      <c r="O173" s="7"/>
      <c r="P173" s="17">
        <v>13.476</v>
      </c>
      <c r="Q173" s="21">
        <v>62.097408</v>
      </c>
      <c r="R173" s="20" t="s">
        <v>171</v>
      </c>
    </row>
    <row r="174" ht="72" customHeight="1" spans="1:18">
      <c r="A174" s="7">
        <v>172</v>
      </c>
      <c r="B174" s="7" t="s">
        <v>17</v>
      </c>
      <c r="C174" s="7" t="s">
        <v>27</v>
      </c>
      <c r="D174" s="7"/>
      <c r="E174" s="7" t="s">
        <v>173</v>
      </c>
      <c r="F174" s="7">
        <v>65.8</v>
      </c>
      <c r="G174" s="7">
        <v>15</v>
      </c>
      <c r="H174" s="8" t="s">
        <v>89</v>
      </c>
      <c r="I174" s="7" t="s">
        <v>21</v>
      </c>
      <c r="J174" s="7">
        <v>1</v>
      </c>
      <c r="K174" s="7">
        <v>3.64</v>
      </c>
      <c r="L174" s="7">
        <f t="shared" si="4"/>
        <v>3.64</v>
      </c>
      <c r="M174" s="16">
        <v>2.912</v>
      </c>
      <c r="N174" s="7"/>
      <c r="O174" s="7"/>
      <c r="P174" s="17">
        <v>12.318</v>
      </c>
      <c r="Q174" s="21">
        <v>43.0440192</v>
      </c>
      <c r="R174" s="20" t="s">
        <v>167</v>
      </c>
    </row>
    <row r="175" ht="72" customHeight="1" spans="1:18">
      <c r="A175" s="7">
        <v>173</v>
      </c>
      <c r="B175" s="7" t="s">
        <v>25</v>
      </c>
      <c r="C175" s="7" t="s">
        <v>18</v>
      </c>
      <c r="D175" s="7"/>
      <c r="E175" s="7" t="s">
        <v>172</v>
      </c>
      <c r="F175" s="7">
        <v>65.8</v>
      </c>
      <c r="G175" s="7">
        <v>15</v>
      </c>
      <c r="H175" s="9" t="s">
        <v>169</v>
      </c>
      <c r="I175" s="7" t="s">
        <v>21</v>
      </c>
      <c r="J175" s="7">
        <v>1.35</v>
      </c>
      <c r="K175" s="7">
        <v>2</v>
      </c>
      <c r="L175" s="7">
        <f t="shared" si="4"/>
        <v>2.7</v>
      </c>
      <c r="M175" s="16">
        <v>2.16</v>
      </c>
      <c r="N175" s="7"/>
      <c r="O175" s="7"/>
      <c r="P175" s="17">
        <v>13.476</v>
      </c>
      <c r="Q175" s="21">
        <v>34.929792</v>
      </c>
      <c r="R175" s="20" t="s">
        <v>171</v>
      </c>
    </row>
    <row r="176" ht="30" customHeight="1" spans="1:18">
      <c r="A176" s="7">
        <v>174</v>
      </c>
      <c r="B176" s="7" t="s">
        <v>174</v>
      </c>
      <c r="C176" s="7" t="s">
        <v>39</v>
      </c>
      <c r="D176" s="7"/>
      <c r="E176" s="7" t="s">
        <v>175</v>
      </c>
      <c r="F176" s="7">
        <v>65.8</v>
      </c>
      <c r="G176" s="7">
        <v>15</v>
      </c>
      <c r="H176" s="9" t="s">
        <v>169</v>
      </c>
      <c r="I176" s="7" t="s">
        <v>21</v>
      </c>
      <c r="J176" s="7">
        <v>1</v>
      </c>
      <c r="K176" s="7">
        <f>L173+L175</f>
        <v>7.5</v>
      </c>
      <c r="L176" s="7">
        <f t="shared" si="4"/>
        <v>7.5</v>
      </c>
      <c r="M176" s="16"/>
      <c r="N176" s="7"/>
      <c r="O176" s="7"/>
      <c r="P176" s="7">
        <v>4.217</v>
      </c>
      <c r="Q176" s="21">
        <v>37.953</v>
      </c>
      <c r="R176" s="20" t="s">
        <v>171</v>
      </c>
    </row>
    <row r="177" ht="30" customHeight="1" spans="1:18">
      <c r="A177" s="7">
        <v>175</v>
      </c>
      <c r="B177" s="7" t="s">
        <v>174</v>
      </c>
      <c r="C177" s="7" t="s">
        <v>42</v>
      </c>
      <c r="D177" s="7"/>
      <c r="E177" s="7" t="s">
        <v>176</v>
      </c>
      <c r="F177" s="7">
        <v>65.8</v>
      </c>
      <c r="G177" s="7">
        <v>15</v>
      </c>
      <c r="H177" s="9" t="s">
        <v>169</v>
      </c>
      <c r="I177" s="7" t="s">
        <v>21</v>
      </c>
      <c r="J177" s="7">
        <v>2</v>
      </c>
      <c r="K177" s="7">
        <f>K176</f>
        <v>7.5</v>
      </c>
      <c r="L177" s="7">
        <f t="shared" si="4"/>
        <v>15</v>
      </c>
      <c r="M177" s="16"/>
      <c r="N177" s="7"/>
      <c r="O177" s="7"/>
      <c r="P177" s="7">
        <v>0.942</v>
      </c>
      <c r="Q177" s="21">
        <v>16.956</v>
      </c>
      <c r="R177" s="20" t="s">
        <v>171</v>
      </c>
    </row>
    <row r="178" ht="30" customHeight="1" spans="1:18">
      <c r="A178" s="7">
        <v>176</v>
      </c>
      <c r="B178" s="7" t="s">
        <v>174</v>
      </c>
      <c r="C178" s="7" t="s">
        <v>34</v>
      </c>
      <c r="D178" s="7"/>
      <c r="E178" s="7" t="s">
        <v>181</v>
      </c>
      <c r="F178" s="7">
        <v>65.8</v>
      </c>
      <c r="G178" s="7">
        <v>15</v>
      </c>
      <c r="H178" s="9" t="s">
        <v>169</v>
      </c>
      <c r="I178" s="7" t="s">
        <v>21</v>
      </c>
      <c r="J178" s="7">
        <v>1.25</v>
      </c>
      <c r="K178" s="7">
        <f>K176</f>
        <v>7.5</v>
      </c>
      <c r="L178" s="7">
        <f t="shared" si="4"/>
        <v>9.375</v>
      </c>
      <c r="M178" s="16"/>
      <c r="N178" s="7"/>
      <c r="O178" s="7"/>
      <c r="P178" s="7">
        <v>3.77</v>
      </c>
      <c r="Q178" s="21">
        <v>42.4125</v>
      </c>
      <c r="R178" s="20" t="s">
        <v>171</v>
      </c>
    </row>
    <row r="179" ht="30" customHeight="1" spans="1:18">
      <c r="A179" s="7">
        <v>177</v>
      </c>
      <c r="B179" s="10" t="s">
        <v>48</v>
      </c>
      <c r="C179" s="10" t="s">
        <v>51</v>
      </c>
      <c r="D179" s="10" t="s">
        <v>52</v>
      </c>
      <c r="E179" s="10" t="s">
        <v>52</v>
      </c>
      <c r="F179" s="7">
        <v>65.8</v>
      </c>
      <c r="G179" s="7">
        <v>15</v>
      </c>
      <c r="H179" s="9" t="s">
        <v>169</v>
      </c>
      <c r="I179" s="10" t="s">
        <v>21</v>
      </c>
      <c r="J179" s="9">
        <v>1.815</v>
      </c>
      <c r="K179" s="10">
        <f>F183-F182+1</f>
        <v>4.8</v>
      </c>
      <c r="L179" s="7">
        <f t="shared" si="4"/>
        <v>8.71199999999999</v>
      </c>
      <c r="M179" s="18">
        <v>41.8175999999999</v>
      </c>
      <c r="N179" s="10">
        <v>4400</v>
      </c>
      <c r="O179" s="10" t="s">
        <v>178</v>
      </c>
      <c r="P179" s="10">
        <v>2.47</v>
      </c>
      <c r="Q179" s="21">
        <v>25.822368</v>
      </c>
      <c r="R179" s="20" t="s">
        <v>171</v>
      </c>
    </row>
    <row r="180" ht="30" customHeight="1" spans="1:18">
      <c r="A180" s="7">
        <v>178</v>
      </c>
      <c r="B180" s="10" t="s">
        <v>48</v>
      </c>
      <c r="C180" s="10" t="s">
        <v>18</v>
      </c>
      <c r="D180" s="11" t="s">
        <v>179</v>
      </c>
      <c r="E180" s="11" t="s">
        <v>179</v>
      </c>
      <c r="F180" s="7">
        <v>65.8</v>
      </c>
      <c r="G180" s="7">
        <v>15</v>
      </c>
      <c r="H180" s="9" t="s">
        <v>169</v>
      </c>
      <c r="I180" s="10" t="s">
        <v>21</v>
      </c>
      <c r="J180" s="9">
        <v>2</v>
      </c>
      <c r="K180" s="10">
        <f>F183-F182+1</f>
        <v>4.8</v>
      </c>
      <c r="L180" s="7">
        <f t="shared" si="4"/>
        <v>9.59999999999999</v>
      </c>
      <c r="M180" s="18">
        <v>46.0799999999999</v>
      </c>
      <c r="N180" s="10">
        <v>4400</v>
      </c>
      <c r="O180" s="10" t="s">
        <v>178</v>
      </c>
      <c r="P180" s="10">
        <v>9.03</v>
      </c>
      <c r="Q180" s="21">
        <v>104.0256</v>
      </c>
      <c r="R180" s="20" t="s">
        <v>171</v>
      </c>
    </row>
    <row r="181" ht="30" customHeight="1" spans="1:18">
      <c r="A181" s="7">
        <v>179</v>
      </c>
      <c r="B181" s="10" t="s">
        <v>48</v>
      </c>
      <c r="C181" s="10" t="s">
        <v>42</v>
      </c>
      <c r="D181" s="10" t="s">
        <v>180</v>
      </c>
      <c r="E181" s="10" t="s">
        <v>180</v>
      </c>
      <c r="F181" s="7">
        <v>65.8</v>
      </c>
      <c r="G181" s="7">
        <v>15</v>
      </c>
      <c r="H181" s="9" t="s">
        <v>169</v>
      </c>
      <c r="I181" s="10" t="s">
        <v>21</v>
      </c>
      <c r="J181" s="9">
        <v>3.67</v>
      </c>
      <c r="K181" s="10">
        <f>F183-F182+1</f>
        <v>4.8</v>
      </c>
      <c r="L181" s="7">
        <f t="shared" si="4"/>
        <v>17.616</v>
      </c>
      <c r="M181" s="18">
        <v>84.5567999999999</v>
      </c>
      <c r="N181" s="10">
        <v>4400</v>
      </c>
      <c r="O181" s="10" t="s">
        <v>178</v>
      </c>
      <c r="P181" s="10">
        <v>1.57</v>
      </c>
      <c r="Q181" s="21">
        <v>33.188544</v>
      </c>
      <c r="R181" s="20" t="s">
        <v>171</v>
      </c>
    </row>
    <row r="182" ht="30" customHeight="1" spans="1:18">
      <c r="A182" s="7">
        <v>180</v>
      </c>
      <c r="B182" s="10" t="s">
        <v>48</v>
      </c>
      <c r="C182" s="10" t="s">
        <v>42</v>
      </c>
      <c r="D182" s="10" t="s">
        <v>176</v>
      </c>
      <c r="E182" s="10" t="s">
        <v>176</v>
      </c>
      <c r="F182" s="7">
        <v>65.8</v>
      </c>
      <c r="G182" s="7">
        <v>15</v>
      </c>
      <c r="H182" s="9" t="s">
        <v>169</v>
      </c>
      <c r="I182" s="10" t="s">
        <v>21</v>
      </c>
      <c r="J182" s="9">
        <v>5</v>
      </c>
      <c r="K182" s="10">
        <f>F183-F182+1</f>
        <v>4.8</v>
      </c>
      <c r="L182" s="7">
        <f t="shared" si="4"/>
        <v>24</v>
      </c>
      <c r="M182" s="18">
        <v>115.2</v>
      </c>
      <c r="N182" s="10">
        <v>4400</v>
      </c>
      <c r="O182" s="10" t="s">
        <v>178</v>
      </c>
      <c r="P182" s="10">
        <v>0.942</v>
      </c>
      <c r="Q182" s="21">
        <v>27.1296</v>
      </c>
      <c r="R182" s="20" t="s">
        <v>171</v>
      </c>
    </row>
    <row r="183" ht="72" customHeight="1" spans="1:18">
      <c r="A183" s="7">
        <v>181</v>
      </c>
      <c r="B183" s="7" t="s">
        <v>164</v>
      </c>
      <c r="C183" s="7" t="s">
        <v>165</v>
      </c>
      <c r="D183" s="7"/>
      <c r="E183" s="7" t="s">
        <v>166</v>
      </c>
      <c r="F183" s="7">
        <v>69.6</v>
      </c>
      <c r="G183" s="7">
        <v>16</v>
      </c>
      <c r="H183" s="8" t="s">
        <v>89</v>
      </c>
      <c r="I183" s="7" t="s">
        <v>21</v>
      </c>
      <c r="J183" s="7">
        <f>J187+0.25</f>
        <v>1.6</v>
      </c>
      <c r="K183" s="7">
        <f>K185/2</f>
        <v>2.35</v>
      </c>
      <c r="L183" s="7">
        <f t="shared" si="4"/>
        <v>3.76</v>
      </c>
      <c r="M183" s="16">
        <v>3.008</v>
      </c>
      <c r="N183" s="7"/>
      <c r="O183" s="7"/>
      <c r="P183" s="17">
        <v>13.4</v>
      </c>
      <c r="Q183" s="21">
        <v>48.36864</v>
      </c>
      <c r="R183" s="20" t="s">
        <v>167</v>
      </c>
    </row>
    <row r="184" ht="30" customHeight="1" spans="1:18">
      <c r="A184" s="7">
        <v>182</v>
      </c>
      <c r="B184" s="7" t="s">
        <v>168</v>
      </c>
      <c r="C184" s="7" t="s">
        <v>30</v>
      </c>
      <c r="D184" s="7"/>
      <c r="E184" s="7" t="s">
        <v>115</v>
      </c>
      <c r="F184" s="7">
        <v>69.6</v>
      </c>
      <c r="G184" s="7">
        <v>16</v>
      </c>
      <c r="H184" s="9" t="s">
        <v>169</v>
      </c>
      <c r="I184" s="7" t="s">
        <v>170</v>
      </c>
      <c r="J184" s="7">
        <v>1</v>
      </c>
      <c r="K184" s="7">
        <f>(K185+K186)/2*J187</f>
        <v>5.6025</v>
      </c>
      <c r="L184" s="7">
        <f t="shared" si="4"/>
        <v>5.6025</v>
      </c>
      <c r="M184" s="16"/>
      <c r="N184" s="7"/>
      <c r="O184" s="7"/>
      <c r="P184" s="7">
        <v>48.4</v>
      </c>
      <c r="Q184" s="21">
        <v>325.3932</v>
      </c>
      <c r="R184" s="20" t="s">
        <v>171</v>
      </c>
    </row>
    <row r="185" ht="72" customHeight="1" spans="1:18">
      <c r="A185" s="7">
        <v>183</v>
      </c>
      <c r="B185" s="7" t="s">
        <v>24</v>
      </c>
      <c r="C185" s="7" t="s">
        <v>18</v>
      </c>
      <c r="D185" s="7"/>
      <c r="E185" s="7" t="s">
        <v>172</v>
      </c>
      <c r="F185" s="7">
        <v>69.6</v>
      </c>
      <c r="G185" s="7">
        <v>16</v>
      </c>
      <c r="H185" s="9" t="s">
        <v>169</v>
      </c>
      <c r="I185" s="7" t="s">
        <v>21</v>
      </c>
      <c r="J185" s="7">
        <v>1</v>
      </c>
      <c r="K185" s="7">
        <v>4.7</v>
      </c>
      <c r="L185" s="7">
        <f t="shared" si="4"/>
        <v>4.7</v>
      </c>
      <c r="M185" s="16">
        <v>3.76</v>
      </c>
      <c r="N185" s="7"/>
      <c r="O185" s="7"/>
      <c r="P185" s="17">
        <v>13.476</v>
      </c>
      <c r="Q185" s="21">
        <v>60.803712</v>
      </c>
      <c r="R185" s="20" t="s">
        <v>171</v>
      </c>
    </row>
    <row r="186" ht="72" customHeight="1" spans="1:18">
      <c r="A186" s="7">
        <v>184</v>
      </c>
      <c r="B186" s="7" t="s">
        <v>17</v>
      </c>
      <c r="C186" s="7" t="s">
        <v>27</v>
      </c>
      <c r="D186" s="7"/>
      <c r="E186" s="7" t="s">
        <v>173</v>
      </c>
      <c r="F186" s="7">
        <v>69.6</v>
      </c>
      <c r="G186" s="7">
        <v>16</v>
      </c>
      <c r="H186" s="8" t="s">
        <v>89</v>
      </c>
      <c r="I186" s="7" t="s">
        <v>21</v>
      </c>
      <c r="J186" s="7">
        <v>1</v>
      </c>
      <c r="K186" s="7">
        <v>3.6</v>
      </c>
      <c r="L186" s="7">
        <f t="shared" si="4"/>
        <v>3.6</v>
      </c>
      <c r="M186" s="16">
        <v>2.88</v>
      </c>
      <c r="N186" s="7"/>
      <c r="O186" s="7"/>
      <c r="P186" s="17">
        <v>12.318</v>
      </c>
      <c r="Q186" s="21">
        <v>42.571008</v>
      </c>
      <c r="R186" s="20" t="s">
        <v>167</v>
      </c>
    </row>
    <row r="187" ht="72" customHeight="1" spans="1:18">
      <c r="A187" s="7">
        <v>185</v>
      </c>
      <c r="B187" s="7" t="s">
        <v>25</v>
      </c>
      <c r="C187" s="7" t="s">
        <v>18</v>
      </c>
      <c r="D187" s="7"/>
      <c r="E187" s="7" t="s">
        <v>172</v>
      </c>
      <c r="F187" s="7">
        <v>69.6</v>
      </c>
      <c r="G187" s="7">
        <v>16</v>
      </c>
      <c r="H187" s="9" t="s">
        <v>169</v>
      </c>
      <c r="I187" s="7" t="s">
        <v>21</v>
      </c>
      <c r="J187" s="7">
        <v>1.35</v>
      </c>
      <c r="K187" s="7">
        <v>2</v>
      </c>
      <c r="L187" s="7">
        <f t="shared" si="4"/>
        <v>2.7</v>
      </c>
      <c r="M187" s="16">
        <v>2.16</v>
      </c>
      <c r="N187" s="7"/>
      <c r="O187" s="7"/>
      <c r="P187" s="17">
        <v>13.476</v>
      </c>
      <c r="Q187" s="21">
        <v>34.929792</v>
      </c>
      <c r="R187" s="20" t="s">
        <v>171</v>
      </c>
    </row>
    <row r="188" ht="30" customHeight="1" spans="1:18">
      <c r="A188" s="7">
        <v>186</v>
      </c>
      <c r="B188" s="7" t="s">
        <v>174</v>
      </c>
      <c r="C188" s="7" t="s">
        <v>39</v>
      </c>
      <c r="D188" s="7"/>
      <c r="E188" s="7" t="s">
        <v>175</v>
      </c>
      <c r="F188" s="7">
        <v>69.6</v>
      </c>
      <c r="G188" s="7">
        <v>16</v>
      </c>
      <c r="H188" s="9" t="s">
        <v>169</v>
      </c>
      <c r="I188" s="7" t="s">
        <v>21</v>
      </c>
      <c r="J188" s="7">
        <v>1</v>
      </c>
      <c r="K188" s="7">
        <f>L185+L187</f>
        <v>7.4</v>
      </c>
      <c r="L188" s="7">
        <f t="shared" si="4"/>
        <v>7.4</v>
      </c>
      <c r="M188" s="16"/>
      <c r="N188" s="7"/>
      <c r="O188" s="7"/>
      <c r="P188" s="7">
        <v>4.217</v>
      </c>
      <c r="Q188" s="21">
        <v>37.44696</v>
      </c>
      <c r="R188" s="20" t="s">
        <v>171</v>
      </c>
    </row>
    <row r="189" ht="30" customHeight="1" spans="1:18">
      <c r="A189" s="7">
        <v>187</v>
      </c>
      <c r="B189" s="7" t="s">
        <v>174</v>
      </c>
      <c r="C189" s="7" t="s">
        <v>42</v>
      </c>
      <c r="D189" s="7"/>
      <c r="E189" s="7" t="s">
        <v>176</v>
      </c>
      <c r="F189" s="7">
        <v>69.6</v>
      </c>
      <c r="G189" s="7">
        <v>16</v>
      </c>
      <c r="H189" s="9" t="s">
        <v>169</v>
      </c>
      <c r="I189" s="7" t="s">
        <v>21</v>
      </c>
      <c r="J189" s="7">
        <v>2</v>
      </c>
      <c r="K189" s="7">
        <f>K188</f>
        <v>7.4</v>
      </c>
      <c r="L189" s="7">
        <f t="shared" si="4"/>
        <v>14.8</v>
      </c>
      <c r="M189" s="16"/>
      <c r="N189" s="7"/>
      <c r="O189" s="7"/>
      <c r="P189" s="7">
        <v>0.942</v>
      </c>
      <c r="Q189" s="21">
        <v>16.72992</v>
      </c>
      <c r="R189" s="20" t="s">
        <v>171</v>
      </c>
    </row>
    <row r="190" ht="30" customHeight="1" spans="1:18">
      <c r="A190" s="7">
        <v>188</v>
      </c>
      <c r="B190" s="7" t="s">
        <v>174</v>
      </c>
      <c r="C190" s="7" t="s">
        <v>34</v>
      </c>
      <c r="D190" s="7"/>
      <c r="E190" s="7" t="s">
        <v>181</v>
      </c>
      <c r="F190" s="7">
        <v>69.6</v>
      </c>
      <c r="G190" s="7">
        <v>16</v>
      </c>
      <c r="H190" s="9" t="s">
        <v>169</v>
      </c>
      <c r="I190" s="7" t="s">
        <v>21</v>
      </c>
      <c r="J190" s="7">
        <v>1.25</v>
      </c>
      <c r="K190" s="7">
        <f>K188</f>
        <v>7.4</v>
      </c>
      <c r="L190" s="7">
        <f t="shared" si="4"/>
        <v>9.25</v>
      </c>
      <c r="M190" s="16"/>
      <c r="N190" s="7"/>
      <c r="O190" s="7"/>
      <c r="P190" s="7">
        <v>3.77</v>
      </c>
      <c r="Q190" s="21">
        <v>41.847</v>
      </c>
      <c r="R190" s="20" t="s">
        <v>171</v>
      </c>
    </row>
    <row r="191" ht="30" customHeight="1" spans="1:18">
      <c r="A191" s="7">
        <v>189</v>
      </c>
      <c r="B191" s="10" t="s">
        <v>48</v>
      </c>
      <c r="C191" s="10" t="s">
        <v>51</v>
      </c>
      <c r="D191" s="10" t="s">
        <v>52</v>
      </c>
      <c r="E191" s="10" t="s">
        <v>52</v>
      </c>
      <c r="F191" s="7">
        <v>69.6</v>
      </c>
      <c r="G191" s="7">
        <v>16</v>
      </c>
      <c r="H191" s="9" t="s">
        <v>169</v>
      </c>
      <c r="I191" s="10" t="s">
        <v>21</v>
      </c>
      <c r="J191" s="9">
        <v>1.815</v>
      </c>
      <c r="K191" s="10">
        <f>F195-F194+1</f>
        <v>5.80000000000001</v>
      </c>
      <c r="L191" s="7">
        <f t="shared" si="4"/>
        <v>10.527</v>
      </c>
      <c r="M191" s="18">
        <v>61.0566000000002</v>
      </c>
      <c r="N191" s="10">
        <v>4400</v>
      </c>
      <c r="O191" s="10" t="s">
        <v>178</v>
      </c>
      <c r="P191" s="10">
        <v>2.47</v>
      </c>
      <c r="Q191" s="21">
        <v>31.2020280000001</v>
      </c>
      <c r="R191" s="20" t="s">
        <v>171</v>
      </c>
    </row>
    <row r="192" ht="30" customHeight="1" spans="1:18">
      <c r="A192" s="7">
        <v>190</v>
      </c>
      <c r="B192" s="10" t="s">
        <v>48</v>
      </c>
      <c r="C192" s="10" t="s">
        <v>18</v>
      </c>
      <c r="D192" s="11" t="s">
        <v>179</v>
      </c>
      <c r="E192" s="11" t="s">
        <v>179</v>
      </c>
      <c r="F192" s="7">
        <v>69.6</v>
      </c>
      <c r="G192" s="7">
        <v>16</v>
      </c>
      <c r="H192" s="9" t="s">
        <v>169</v>
      </c>
      <c r="I192" s="10" t="s">
        <v>21</v>
      </c>
      <c r="J192" s="9">
        <v>2</v>
      </c>
      <c r="K192" s="10">
        <f>F195-F194+1</f>
        <v>5.80000000000001</v>
      </c>
      <c r="L192" s="7">
        <f t="shared" si="4"/>
        <v>11.6</v>
      </c>
      <c r="M192" s="18">
        <v>67.2800000000003</v>
      </c>
      <c r="N192" s="10">
        <v>4400</v>
      </c>
      <c r="O192" s="10" t="s">
        <v>178</v>
      </c>
      <c r="P192" s="10">
        <v>9.03</v>
      </c>
      <c r="Q192" s="21">
        <v>125.6976</v>
      </c>
      <c r="R192" s="20" t="s">
        <v>171</v>
      </c>
    </row>
    <row r="193" ht="30" customHeight="1" spans="1:18">
      <c r="A193" s="7">
        <v>191</v>
      </c>
      <c r="B193" s="10" t="s">
        <v>48</v>
      </c>
      <c r="C193" s="10" t="s">
        <v>42</v>
      </c>
      <c r="D193" s="10" t="s">
        <v>180</v>
      </c>
      <c r="E193" s="10" t="s">
        <v>180</v>
      </c>
      <c r="F193" s="7">
        <v>69.6</v>
      </c>
      <c r="G193" s="7">
        <v>16</v>
      </c>
      <c r="H193" s="9" t="s">
        <v>169</v>
      </c>
      <c r="I193" s="10" t="s">
        <v>21</v>
      </c>
      <c r="J193" s="9">
        <v>3.67</v>
      </c>
      <c r="K193" s="10">
        <f>F195-F194+1</f>
        <v>5.80000000000001</v>
      </c>
      <c r="L193" s="7">
        <f t="shared" si="4"/>
        <v>21.286</v>
      </c>
      <c r="M193" s="18">
        <v>123.4588</v>
      </c>
      <c r="N193" s="10">
        <v>4400</v>
      </c>
      <c r="O193" s="10" t="s">
        <v>178</v>
      </c>
      <c r="P193" s="10">
        <v>1.57</v>
      </c>
      <c r="Q193" s="21">
        <v>40.1028240000001</v>
      </c>
      <c r="R193" s="20" t="s">
        <v>171</v>
      </c>
    </row>
    <row r="194" ht="30" customHeight="1" spans="1:18">
      <c r="A194" s="7">
        <v>192</v>
      </c>
      <c r="B194" s="10" t="s">
        <v>48</v>
      </c>
      <c r="C194" s="10" t="s">
        <v>42</v>
      </c>
      <c r="D194" s="10" t="s">
        <v>176</v>
      </c>
      <c r="E194" s="10" t="s">
        <v>176</v>
      </c>
      <c r="F194" s="7">
        <v>69.6</v>
      </c>
      <c r="G194" s="7">
        <v>16</v>
      </c>
      <c r="H194" s="9" t="s">
        <v>169</v>
      </c>
      <c r="I194" s="10" t="s">
        <v>21</v>
      </c>
      <c r="J194" s="9">
        <v>5</v>
      </c>
      <c r="K194" s="10">
        <f>F195-F194+1</f>
        <v>5.80000000000001</v>
      </c>
      <c r="L194" s="7">
        <f t="shared" si="4"/>
        <v>29.0000000000001</v>
      </c>
      <c r="M194" s="18">
        <v>168.200000000001</v>
      </c>
      <c r="N194" s="10">
        <v>4400</v>
      </c>
      <c r="O194" s="10" t="s">
        <v>178</v>
      </c>
      <c r="P194" s="10">
        <v>0.942</v>
      </c>
      <c r="Q194" s="21">
        <v>32.7816000000001</v>
      </c>
      <c r="R194" s="20" t="s">
        <v>171</v>
      </c>
    </row>
    <row r="195" ht="72" customHeight="1" spans="1:18">
      <c r="A195" s="7">
        <v>193</v>
      </c>
      <c r="B195" s="7" t="s">
        <v>164</v>
      </c>
      <c r="C195" s="7" t="s">
        <v>165</v>
      </c>
      <c r="D195" s="7"/>
      <c r="E195" s="7" t="s">
        <v>166</v>
      </c>
      <c r="F195" s="7">
        <v>74.4</v>
      </c>
      <c r="G195" s="7">
        <v>17</v>
      </c>
      <c r="H195" s="8" t="s">
        <v>89</v>
      </c>
      <c r="I195" s="7" t="s">
        <v>21</v>
      </c>
      <c r="J195" s="7">
        <f>J199+0.25</f>
        <v>1.6</v>
      </c>
      <c r="K195" s="7">
        <f>K197/2</f>
        <v>4.85</v>
      </c>
      <c r="L195" s="7">
        <f t="shared" si="4"/>
        <v>7.76</v>
      </c>
      <c r="M195" s="16">
        <v>6.208</v>
      </c>
      <c r="N195" s="7"/>
      <c r="O195" s="7"/>
      <c r="P195" s="17">
        <v>13.4</v>
      </c>
      <c r="Q195" s="21">
        <v>99.82464</v>
      </c>
      <c r="R195" s="20" t="s">
        <v>167</v>
      </c>
    </row>
    <row r="196" ht="30" customHeight="1" spans="1:18">
      <c r="A196" s="7">
        <v>194</v>
      </c>
      <c r="B196" s="7" t="s">
        <v>168</v>
      </c>
      <c r="C196" s="7" t="s">
        <v>30</v>
      </c>
      <c r="D196" s="7"/>
      <c r="E196" s="7" t="s">
        <v>115</v>
      </c>
      <c r="F196" s="7">
        <v>74.4</v>
      </c>
      <c r="G196" s="7">
        <v>17</v>
      </c>
      <c r="H196" s="9" t="s">
        <v>169</v>
      </c>
      <c r="I196" s="7" t="s">
        <v>170</v>
      </c>
      <c r="J196" s="7">
        <v>1</v>
      </c>
      <c r="K196" s="7">
        <f>(K197+K198)/2*J199</f>
        <v>11.475</v>
      </c>
      <c r="L196" s="7">
        <f t="shared" si="4"/>
        <v>11.475</v>
      </c>
      <c r="M196" s="16"/>
      <c r="N196" s="7"/>
      <c r="O196" s="7"/>
      <c r="P196" s="7">
        <v>48.4</v>
      </c>
      <c r="Q196" s="21">
        <v>666.468</v>
      </c>
      <c r="R196" s="20" t="s">
        <v>171</v>
      </c>
    </row>
    <row r="197" ht="72" customHeight="1" spans="1:18">
      <c r="A197" s="7">
        <v>195</v>
      </c>
      <c r="B197" s="7" t="s">
        <v>24</v>
      </c>
      <c r="C197" s="7" t="s">
        <v>18</v>
      </c>
      <c r="D197" s="7"/>
      <c r="E197" s="7" t="s">
        <v>172</v>
      </c>
      <c r="F197" s="7">
        <v>74.4</v>
      </c>
      <c r="G197" s="7">
        <v>17</v>
      </c>
      <c r="H197" s="9" t="s">
        <v>169</v>
      </c>
      <c r="I197" s="7" t="s">
        <v>21</v>
      </c>
      <c r="J197" s="7">
        <v>1</v>
      </c>
      <c r="K197" s="7">
        <v>9.7</v>
      </c>
      <c r="L197" s="7">
        <f t="shared" si="4"/>
        <v>9.7</v>
      </c>
      <c r="M197" s="16">
        <v>7.76</v>
      </c>
      <c r="N197" s="7"/>
      <c r="O197" s="7"/>
      <c r="P197" s="17">
        <v>13.476</v>
      </c>
      <c r="Q197" s="21">
        <v>125.488512</v>
      </c>
      <c r="R197" s="20" t="s">
        <v>171</v>
      </c>
    </row>
    <row r="198" ht="72" customHeight="1" spans="1:18">
      <c r="A198" s="7">
        <v>196</v>
      </c>
      <c r="B198" s="7" t="s">
        <v>17</v>
      </c>
      <c r="C198" s="7" t="s">
        <v>27</v>
      </c>
      <c r="D198" s="7"/>
      <c r="E198" s="7" t="s">
        <v>173</v>
      </c>
      <c r="F198" s="7">
        <v>74.4</v>
      </c>
      <c r="G198" s="7">
        <v>17</v>
      </c>
      <c r="H198" s="8" t="s">
        <v>89</v>
      </c>
      <c r="I198" s="7" t="s">
        <v>21</v>
      </c>
      <c r="J198" s="7">
        <v>1</v>
      </c>
      <c r="K198" s="7">
        <v>7.3</v>
      </c>
      <c r="L198" s="7">
        <f t="shared" si="4"/>
        <v>7.3</v>
      </c>
      <c r="M198" s="16">
        <v>5.84</v>
      </c>
      <c r="N198" s="7"/>
      <c r="O198" s="7"/>
      <c r="P198" s="17">
        <v>12.318</v>
      </c>
      <c r="Q198" s="21">
        <v>86.324544</v>
      </c>
      <c r="R198" s="20" t="s">
        <v>167</v>
      </c>
    </row>
    <row r="199" ht="72" customHeight="1" spans="1:18">
      <c r="A199" s="7">
        <v>197</v>
      </c>
      <c r="B199" s="7" t="s">
        <v>25</v>
      </c>
      <c r="C199" s="7" t="s">
        <v>18</v>
      </c>
      <c r="D199" s="7"/>
      <c r="E199" s="7" t="s">
        <v>172</v>
      </c>
      <c r="F199" s="7">
        <v>74.4</v>
      </c>
      <c r="G199" s="7">
        <v>17</v>
      </c>
      <c r="H199" s="9" t="s">
        <v>169</v>
      </c>
      <c r="I199" s="7" t="s">
        <v>21</v>
      </c>
      <c r="J199" s="7">
        <v>1.35</v>
      </c>
      <c r="K199" s="7">
        <v>2</v>
      </c>
      <c r="L199" s="7">
        <f t="shared" si="4"/>
        <v>2.7</v>
      </c>
      <c r="M199" s="16">
        <v>2.16</v>
      </c>
      <c r="N199" s="7"/>
      <c r="O199" s="7"/>
      <c r="P199" s="17">
        <v>13.476</v>
      </c>
      <c r="Q199" s="21">
        <v>34.929792</v>
      </c>
      <c r="R199" s="20" t="s">
        <v>171</v>
      </c>
    </row>
    <row r="200" ht="30" customHeight="1" spans="1:18">
      <c r="A200" s="7">
        <v>198</v>
      </c>
      <c r="B200" s="7" t="s">
        <v>174</v>
      </c>
      <c r="C200" s="7" t="s">
        <v>39</v>
      </c>
      <c r="D200" s="7"/>
      <c r="E200" s="7" t="s">
        <v>175</v>
      </c>
      <c r="F200" s="7">
        <v>74.4</v>
      </c>
      <c r="G200" s="7">
        <v>17</v>
      </c>
      <c r="H200" s="9" t="s">
        <v>169</v>
      </c>
      <c r="I200" s="7" t="s">
        <v>21</v>
      </c>
      <c r="J200" s="7">
        <v>1</v>
      </c>
      <c r="K200" s="7">
        <f>L197+L199</f>
        <v>12.4</v>
      </c>
      <c r="L200" s="7">
        <f t="shared" si="4"/>
        <v>12.4</v>
      </c>
      <c r="M200" s="16"/>
      <c r="N200" s="7"/>
      <c r="O200" s="7"/>
      <c r="P200" s="7">
        <v>4.217</v>
      </c>
      <c r="Q200" s="21">
        <v>62.74896</v>
      </c>
      <c r="R200" s="20" t="s">
        <v>171</v>
      </c>
    </row>
    <row r="201" ht="30" customHeight="1" spans="1:18">
      <c r="A201" s="7">
        <v>199</v>
      </c>
      <c r="B201" s="7" t="s">
        <v>174</v>
      </c>
      <c r="C201" s="7" t="s">
        <v>42</v>
      </c>
      <c r="D201" s="7"/>
      <c r="E201" s="7" t="s">
        <v>176</v>
      </c>
      <c r="F201" s="7">
        <v>74.4</v>
      </c>
      <c r="G201" s="7">
        <v>17</v>
      </c>
      <c r="H201" s="9" t="s">
        <v>169</v>
      </c>
      <c r="I201" s="7" t="s">
        <v>21</v>
      </c>
      <c r="J201" s="7">
        <v>2</v>
      </c>
      <c r="K201" s="7">
        <f>K200</f>
        <v>12.4</v>
      </c>
      <c r="L201" s="7">
        <f t="shared" si="4"/>
        <v>24.8</v>
      </c>
      <c r="M201" s="16"/>
      <c r="N201" s="7"/>
      <c r="O201" s="7"/>
      <c r="P201" s="7">
        <v>0.942</v>
      </c>
      <c r="Q201" s="21">
        <v>28.03392</v>
      </c>
      <c r="R201" s="20" t="s">
        <v>171</v>
      </c>
    </row>
    <row r="202" ht="30" customHeight="1" spans="1:18">
      <c r="A202" s="7">
        <v>200</v>
      </c>
      <c r="B202" s="7" t="s">
        <v>174</v>
      </c>
      <c r="C202" s="7" t="s">
        <v>34</v>
      </c>
      <c r="D202" s="7"/>
      <c r="E202" s="7" t="s">
        <v>181</v>
      </c>
      <c r="F202" s="7">
        <v>74.4</v>
      </c>
      <c r="G202" s="7">
        <v>17</v>
      </c>
      <c r="H202" s="9" t="s">
        <v>169</v>
      </c>
      <c r="I202" s="7" t="s">
        <v>21</v>
      </c>
      <c r="J202" s="7">
        <v>1.25</v>
      </c>
      <c r="K202" s="7">
        <f>K200</f>
        <v>12.4</v>
      </c>
      <c r="L202" s="7">
        <f t="shared" si="4"/>
        <v>15.5</v>
      </c>
      <c r="M202" s="16"/>
      <c r="N202" s="7"/>
      <c r="O202" s="7"/>
      <c r="P202" s="7">
        <v>3.77</v>
      </c>
      <c r="Q202" s="21">
        <v>70.122</v>
      </c>
      <c r="R202" s="20" t="s">
        <v>171</v>
      </c>
    </row>
    <row r="203" ht="30" customHeight="1" spans="1:18">
      <c r="A203" s="7">
        <v>201</v>
      </c>
      <c r="B203" s="10" t="s">
        <v>48</v>
      </c>
      <c r="C203" s="10" t="s">
        <v>51</v>
      </c>
      <c r="D203" s="10" t="s">
        <v>52</v>
      </c>
      <c r="E203" s="10" t="s">
        <v>52</v>
      </c>
      <c r="F203" s="7">
        <v>74.4</v>
      </c>
      <c r="G203" s="7">
        <v>17</v>
      </c>
      <c r="H203" s="9" t="s">
        <v>169</v>
      </c>
      <c r="I203" s="10" t="s">
        <v>21</v>
      </c>
      <c r="J203" s="9">
        <v>1.815</v>
      </c>
      <c r="K203" s="10">
        <f>F207-F206+1</f>
        <v>4.39999999999999</v>
      </c>
      <c r="L203" s="7">
        <f t="shared" si="4"/>
        <v>7.98599999999998</v>
      </c>
      <c r="M203" s="18">
        <v>35.1383999999999</v>
      </c>
      <c r="N203" s="10">
        <v>4400</v>
      </c>
      <c r="O203" s="10" t="s">
        <v>178</v>
      </c>
      <c r="P203" s="10">
        <v>2.47</v>
      </c>
      <c r="Q203" s="21">
        <v>23.670504</v>
      </c>
      <c r="R203" s="20" t="s">
        <v>171</v>
      </c>
    </row>
    <row r="204" ht="30" customHeight="1" spans="1:18">
      <c r="A204" s="7">
        <v>202</v>
      </c>
      <c r="B204" s="10" t="s">
        <v>48</v>
      </c>
      <c r="C204" s="10" t="s">
        <v>18</v>
      </c>
      <c r="D204" s="11" t="s">
        <v>179</v>
      </c>
      <c r="E204" s="11" t="s">
        <v>179</v>
      </c>
      <c r="F204" s="7">
        <v>74.4</v>
      </c>
      <c r="G204" s="7">
        <v>17</v>
      </c>
      <c r="H204" s="9" t="s">
        <v>169</v>
      </c>
      <c r="I204" s="10" t="s">
        <v>21</v>
      </c>
      <c r="J204" s="9">
        <v>2</v>
      </c>
      <c r="K204" s="10">
        <f>F207-F206+1</f>
        <v>4.39999999999999</v>
      </c>
      <c r="L204" s="7">
        <f t="shared" si="4"/>
        <v>8.79999999999998</v>
      </c>
      <c r="M204" s="18">
        <v>38.7199999999998</v>
      </c>
      <c r="N204" s="10">
        <v>4400</v>
      </c>
      <c r="O204" s="10" t="s">
        <v>178</v>
      </c>
      <c r="P204" s="10">
        <v>9.03</v>
      </c>
      <c r="Q204" s="21">
        <v>95.3567999999998</v>
      </c>
      <c r="R204" s="20" t="s">
        <v>171</v>
      </c>
    </row>
    <row r="205" ht="30" customHeight="1" spans="1:18">
      <c r="A205" s="7">
        <v>203</v>
      </c>
      <c r="B205" s="10" t="s">
        <v>48</v>
      </c>
      <c r="C205" s="10" t="s">
        <v>42</v>
      </c>
      <c r="D205" s="10" t="s">
        <v>180</v>
      </c>
      <c r="E205" s="10" t="s">
        <v>180</v>
      </c>
      <c r="F205" s="7">
        <v>74.4</v>
      </c>
      <c r="G205" s="7">
        <v>17</v>
      </c>
      <c r="H205" s="9" t="s">
        <v>169</v>
      </c>
      <c r="I205" s="10" t="s">
        <v>21</v>
      </c>
      <c r="J205" s="9">
        <v>3.67</v>
      </c>
      <c r="K205" s="10">
        <f>F207-F206+1</f>
        <v>4.39999999999999</v>
      </c>
      <c r="L205" s="7">
        <f t="shared" si="4"/>
        <v>16.148</v>
      </c>
      <c r="M205" s="18">
        <v>71.0511999999997</v>
      </c>
      <c r="N205" s="10">
        <v>4400</v>
      </c>
      <c r="O205" s="10" t="s">
        <v>178</v>
      </c>
      <c r="P205" s="10">
        <v>1.57</v>
      </c>
      <c r="Q205" s="21">
        <v>30.4228319999999</v>
      </c>
      <c r="R205" s="20" t="s">
        <v>171</v>
      </c>
    </row>
    <row r="206" ht="30" customHeight="1" spans="1:18">
      <c r="A206" s="7">
        <v>204</v>
      </c>
      <c r="B206" s="10" t="s">
        <v>48</v>
      </c>
      <c r="C206" s="10" t="s">
        <v>42</v>
      </c>
      <c r="D206" s="10" t="s">
        <v>176</v>
      </c>
      <c r="E206" s="10" t="s">
        <v>176</v>
      </c>
      <c r="F206" s="7">
        <v>74.4</v>
      </c>
      <c r="G206" s="7">
        <v>17</v>
      </c>
      <c r="H206" s="9" t="s">
        <v>169</v>
      </c>
      <c r="I206" s="10" t="s">
        <v>21</v>
      </c>
      <c r="J206" s="9">
        <v>5</v>
      </c>
      <c r="K206" s="10">
        <f>F207-F206+1</f>
        <v>4.39999999999999</v>
      </c>
      <c r="L206" s="7">
        <f t="shared" si="4"/>
        <v>22</v>
      </c>
      <c r="M206" s="18">
        <v>96.7999999999996</v>
      </c>
      <c r="N206" s="10">
        <v>4400</v>
      </c>
      <c r="O206" s="10" t="s">
        <v>178</v>
      </c>
      <c r="P206" s="10">
        <v>0.942</v>
      </c>
      <c r="Q206" s="21">
        <v>24.8687999999999</v>
      </c>
      <c r="R206" s="20" t="s">
        <v>171</v>
      </c>
    </row>
    <row r="207" ht="72" customHeight="1" spans="1:18">
      <c r="A207" s="7">
        <v>205</v>
      </c>
      <c r="B207" s="7" t="s">
        <v>164</v>
      </c>
      <c r="C207" s="7" t="s">
        <v>165</v>
      </c>
      <c r="D207" s="7"/>
      <c r="E207" s="7" t="s">
        <v>166</v>
      </c>
      <c r="F207" s="7">
        <v>77.8</v>
      </c>
      <c r="G207" s="7">
        <v>18</v>
      </c>
      <c r="H207" s="8" t="s">
        <v>89</v>
      </c>
      <c r="I207" s="7" t="s">
        <v>21</v>
      </c>
      <c r="J207" s="7">
        <f>J211+0.25</f>
        <v>1.6</v>
      </c>
      <c r="K207" s="7">
        <f>K209/2</f>
        <v>2.6</v>
      </c>
      <c r="L207" s="7">
        <f t="shared" si="4"/>
        <v>4.16</v>
      </c>
      <c r="M207" s="16">
        <v>3.328</v>
      </c>
      <c r="N207" s="7"/>
      <c r="O207" s="7"/>
      <c r="P207" s="17">
        <v>13.4</v>
      </c>
      <c r="Q207" s="21">
        <v>53.51424</v>
      </c>
      <c r="R207" s="20" t="s">
        <v>167</v>
      </c>
    </row>
    <row r="208" ht="30" customHeight="1" spans="1:18">
      <c r="A208" s="7">
        <v>206</v>
      </c>
      <c r="B208" s="7" t="s">
        <v>168</v>
      </c>
      <c r="C208" s="7" t="s">
        <v>30</v>
      </c>
      <c r="D208" s="7"/>
      <c r="E208" s="7" t="s">
        <v>115</v>
      </c>
      <c r="F208" s="7">
        <v>77.8</v>
      </c>
      <c r="G208" s="7">
        <v>18</v>
      </c>
      <c r="H208" s="9" t="s">
        <v>169</v>
      </c>
      <c r="I208" s="7" t="s">
        <v>170</v>
      </c>
      <c r="J208" s="7">
        <v>1</v>
      </c>
      <c r="K208" s="7">
        <f>(K209+K210)/2*J211</f>
        <v>6.21</v>
      </c>
      <c r="L208" s="7">
        <f t="shared" si="4"/>
        <v>6.21</v>
      </c>
      <c r="M208" s="16"/>
      <c r="N208" s="7"/>
      <c r="O208" s="7"/>
      <c r="P208" s="7">
        <v>48.4</v>
      </c>
      <c r="Q208" s="21">
        <v>360.6768</v>
      </c>
      <c r="R208" s="20" t="s">
        <v>171</v>
      </c>
    </row>
    <row r="209" ht="72" customHeight="1" spans="1:18">
      <c r="A209" s="7">
        <v>207</v>
      </c>
      <c r="B209" s="7" t="s">
        <v>24</v>
      </c>
      <c r="C209" s="7" t="s">
        <v>18</v>
      </c>
      <c r="D209" s="7"/>
      <c r="E209" s="7" t="s">
        <v>172</v>
      </c>
      <c r="F209" s="7">
        <v>77.8</v>
      </c>
      <c r="G209" s="7">
        <v>18</v>
      </c>
      <c r="H209" s="9" t="s">
        <v>169</v>
      </c>
      <c r="I209" s="7" t="s">
        <v>21</v>
      </c>
      <c r="J209" s="7">
        <v>1</v>
      </c>
      <c r="K209" s="7">
        <v>5.2</v>
      </c>
      <c r="L209" s="7">
        <f t="shared" si="4"/>
        <v>5.2</v>
      </c>
      <c r="M209" s="16">
        <v>4.16</v>
      </c>
      <c r="N209" s="7"/>
      <c r="O209" s="7"/>
      <c r="P209" s="17">
        <v>13.476</v>
      </c>
      <c r="Q209" s="21">
        <v>67.272192</v>
      </c>
      <c r="R209" s="20" t="s">
        <v>171</v>
      </c>
    </row>
    <row r="210" ht="72" customHeight="1" spans="1:18">
      <c r="A210" s="7">
        <v>208</v>
      </c>
      <c r="B210" s="7" t="s">
        <v>17</v>
      </c>
      <c r="C210" s="7" t="s">
        <v>27</v>
      </c>
      <c r="D210" s="7"/>
      <c r="E210" s="7" t="s">
        <v>173</v>
      </c>
      <c r="F210" s="7">
        <v>77.8</v>
      </c>
      <c r="G210" s="7">
        <v>18</v>
      </c>
      <c r="H210" s="8" t="s">
        <v>89</v>
      </c>
      <c r="I210" s="7" t="s">
        <v>21</v>
      </c>
      <c r="J210" s="7">
        <v>1</v>
      </c>
      <c r="K210" s="7">
        <v>4</v>
      </c>
      <c r="L210" s="7">
        <f t="shared" si="4"/>
        <v>4</v>
      </c>
      <c r="M210" s="16">
        <v>3.2</v>
      </c>
      <c r="N210" s="7"/>
      <c r="O210" s="7"/>
      <c r="P210" s="17">
        <v>12.318</v>
      </c>
      <c r="Q210" s="21">
        <v>47.30112</v>
      </c>
      <c r="R210" s="20" t="s">
        <v>167</v>
      </c>
    </row>
    <row r="211" ht="72" customHeight="1" spans="1:18">
      <c r="A211" s="7">
        <v>209</v>
      </c>
      <c r="B211" s="7" t="s">
        <v>25</v>
      </c>
      <c r="C211" s="7" t="s">
        <v>18</v>
      </c>
      <c r="D211" s="7"/>
      <c r="E211" s="7" t="s">
        <v>172</v>
      </c>
      <c r="F211" s="7">
        <v>77.8</v>
      </c>
      <c r="G211" s="7">
        <v>18</v>
      </c>
      <c r="H211" s="9" t="s">
        <v>169</v>
      </c>
      <c r="I211" s="7" t="s">
        <v>21</v>
      </c>
      <c r="J211" s="7">
        <v>1.35</v>
      </c>
      <c r="K211" s="7">
        <v>2</v>
      </c>
      <c r="L211" s="7">
        <f t="shared" si="4"/>
        <v>2.7</v>
      </c>
      <c r="M211" s="16">
        <v>2.16</v>
      </c>
      <c r="N211" s="7"/>
      <c r="O211" s="7"/>
      <c r="P211" s="17">
        <v>13.476</v>
      </c>
      <c r="Q211" s="21">
        <v>34.929792</v>
      </c>
      <c r="R211" s="20" t="s">
        <v>171</v>
      </c>
    </row>
    <row r="212" ht="30" customHeight="1" spans="1:18">
      <c r="A212" s="7">
        <v>210</v>
      </c>
      <c r="B212" s="7" t="s">
        <v>174</v>
      </c>
      <c r="C212" s="7" t="s">
        <v>39</v>
      </c>
      <c r="D212" s="7"/>
      <c r="E212" s="7" t="s">
        <v>175</v>
      </c>
      <c r="F212" s="7">
        <v>77.8</v>
      </c>
      <c r="G212" s="7">
        <v>18</v>
      </c>
      <c r="H212" s="9" t="s">
        <v>169</v>
      </c>
      <c r="I212" s="7" t="s">
        <v>21</v>
      </c>
      <c r="J212" s="7">
        <v>1</v>
      </c>
      <c r="K212" s="7">
        <f>L209+L211</f>
        <v>7.9</v>
      </c>
      <c r="L212" s="7">
        <f t="shared" si="4"/>
        <v>7.9</v>
      </c>
      <c r="M212" s="16"/>
      <c r="N212" s="7"/>
      <c r="O212" s="7"/>
      <c r="P212" s="7">
        <v>4.217</v>
      </c>
      <c r="Q212" s="21">
        <v>39.97716</v>
      </c>
      <c r="R212" s="20" t="s">
        <v>171</v>
      </c>
    </row>
    <row r="213" ht="30" customHeight="1" spans="1:18">
      <c r="A213" s="7">
        <v>211</v>
      </c>
      <c r="B213" s="7" t="s">
        <v>174</v>
      </c>
      <c r="C213" s="7" t="s">
        <v>42</v>
      </c>
      <c r="D213" s="7"/>
      <c r="E213" s="7" t="s">
        <v>176</v>
      </c>
      <c r="F213" s="7">
        <v>77.8</v>
      </c>
      <c r="G213" s="7">
        <v>18</v>
      </c>
      <c r="H213" s="9" t="s">
        <v>169</v>
      </c>
      <c r="I213" s="7" t="s">
        <v>21</v>
      </c>
      <c r="J213" s="7">
        <v>2</v>
      </c>
      <c r="K213" s="7">
        <f>K212</f>
        <v>7.9</v>
      </c>
      <c r="L213" s="7">
        <f t="shared" si="4"/>
        <v>15.8</v>
      </c>
      <c r="M213" s="16"/>
      <c r="N213" s="7"/>
      <c r="O213" s="7"/>
      <c r="P213" s="7">
        <v>0.942</v>
      </c>
      <c r="Q213" s="21">
        <v>17.86032</v>
      </c>
      <c r="R213" s="20" t="s">
        <v>171</v>
      </c>
    </row>
    <row r="214" ht="30" customHeight="1" spans="1:18">
      <c r="A214" s="7">
        <v>212</v>
      </c>
      <c r="B214" s="7" t="s">
        <v>174</v>
      </c>
      <c r="C214" s="7" t="s">
        <v>34</v>
      </c>
      <c r="D214" s="7"/>
      <c r="E214" s="7" t="s">
        <v>181</v>
      </c>
      <c r="F214" s="7">
        <v>77.8</v>
      </c>
      <c r="G214" s="7">
        <v>18</v>
      </c>
      <c r="H214" s="9" t="s">
        <v>169</v>
      </c>
      <c r="I214" s="7" t="s">
        <v>21</v>
      </c>
      <c r="J214" s="7">
        <v>1.25</v>
      </c>
      <c r="K214" s="7">
        <f>K212</f>
        <v>7.9</v>
      </c>
      <c r="L214" s="7">
        <f t="shared" si="4"/>
        <v>9.875</v>
      </c>
      <c r="M214" s="16"/>
      <c r="N214" s="7"/>
      <c r="O214" s="7"/>
      <c r="P214" s="7">
        <v>3.77</v>
      </c>
      <c r="Q214" s="21">
        <v>44.6745</v>
      </c>
      <c r="R214" s="20" t="s">
        <v>171</v>
      </c>
    </row>
    <row r="215" ht="30" customHeight="1" spans="1:18">
      <c r="A215" s="7">
        <v>213</v>
      </c>
      <c r="B215" s="10" t="s">
        <v>48</v>
      </c>
      <c r="C215" s="10" t="s">
        <v>51</v>
      </c>
      <c r="D215" s="10" t="s">
        <v>52</v>
      </c>
      <c r="E215" s="10" t="s">
        <v>52</v>
      </c>
      <c r="F215" s="7">
        <v>77.8</v>
      </c>
      <c r="G215" s="7">
        <v>18</v>
      </c>
      <c r="H215" s="9" t="s">
        <v>169</v>
      </c>
      <c r="I215" s="10" t="s">
        <v>21</v>
      </c>
      <c r="J215" s="9">
        <v>1.815</v>
      </c>
      <c r="K215" s="10">
        <f>F219-F218+1</f>
        <v>5.5</v>
      </c>
      <c r="L215" s="7">
        <f t="shared" si="4"/>
        <v>9.9825</v>
      </c>
      <c r="M215" s="18">
        <v>54.90375</v>
      </c>
      <c r="N215" s="10">
        <v>4400</v>
      </c>
      <c r="O215" s="10" t="s">
        <v>178</v>
      </c>
      <c r="P215" s="10">
        <v>2.47</v>
      </c>
      <c r="Q215" s="21">
        <v>29.58813</v>
      </c>
      <c r="R215" s="20" t="s">
        <v>171</v>
      </c>
    </row>
    <row r="216" ht="30" customHeight="1" spans="1:18">
      <c r="A216" s="7">
        <v>214</v>
      </c>
      <c r="B216" s="10" t="s">
        <v>48</v>
      </c>
      <c r="C216" s="10" t="s">
        <v>18</v>
      </c>
      <c r="D216" s="11" t="s">
        <v>179</v>
      </c>
      <c r="E216" s="11" t="s">
        <v>179</v>
      </c>
      <c r="F216" s="7">
        <v>77.8</v>
      </c>
      <c r="G216" s="7">
        <v>18</v>
      </c>
      <c r="H216" s="9" t="s">
        <v>169</v>
      </c>
      <c r="I216" s="10" t="s">
        <v>21</v>
      </c>
      <c r="J216" s="9">
        <v>2</v>
      </c>
      <c r="K216" s="10">
        <f>F219-F218+1</f>
        <v>5.5</v>
      </c>
      <c r="L216" s="7">
        <f t="shared" si="4"/>
        <v>11</v>
      </c>
      <c r="M216" s="18">
        <v>60.5</v>
      </c>
      <c r="N216" s="10">
        <v>4400</v>
      </c>
      <c r="O216" s="10" t="s">
        <v>178</v>
      </c>
      <c r="P216" s="10">
        <v>9.03</v>
      </c>
      <c r="Q216" s="21">
        <v>119.196</v>
      </c>
      <c r="R216" s="20" t="s">
        <v>171</v>
      </c>
    </row>
    <row r="217" ht="30" customHeight="1" spans="1:18">
      <c r="A217" s="7">
        <v>215</v>
      </c>
      <c r="B217" s="10" t="s">
        <v>48</v>
      </c>
      <c r="C217" s="10" t="s">
        <v>42</v>
      </c>
      <c r="D217" s="10" t="s">
        <v>180</v>
      </c>
      <c r="E217" s="10" t="s">
        <v>180</v>
      </c>
      <c r="F217" s="7">
        <v>77.8</v>
      </c>
      <c r="G217" s="7">
        <v>18</v>
      </c>
      <c r="H217" s="9" t="s">
        <v>169</v>
      </c>
      <c r="I217" s="10" t="s">
        <v>21</v>
      </c>
      <c r="J217" s="9">
        <v>3.67</v>
      </c>
      <c r="K217" s="10">
        <f>F219-F218+1</f>
        <v>5.5</v>
      </c>
      <c r="L217" s="7">
        <f t="shared" si="4"/>
        <v>20.185</v>
      </c>
      <c r="M217" s="18">
        <v>111.0175</v>
      </c>
      <c r="N217" s="10">
        <v>4400</v>
      </c>
      <c r="O217" s="10" t="s">
        <v>178</v>
      </c>
      <c r="P217" s="10">
        <v>1.57</v>
      </c>
      <c r="Q217" s="21">
        <v>38.02854</v>
      </c>
      <c r="R217" s="20" t="s">
        <v>171</v>
      </c>
    </row>
    <row r="218" ht="30" customHeight="1" spans="1:18">
      <c r="A218" s="7">
        <v>216</v>
      </c>
      <c r="B218" s="10" t="s">
        <v>48</v>
      </c>
      <c r="C218" s="10" t="s">
        <v>42</v>
      </c>
      <c r="D218" s="10" t="s">
        <v>176</v>
      </c>
      <c r="E218" s="10" t="s">
        <v>176</v>
      </c>
      <c r="F218" s="7">
        <v>77.8</v>
      </c>
      <c r="G218" s="7">
        <v>18</v>
      </c>
      <c r="H218" s="9" t="s">
        <v>169</v>
      </c>
      <c r="I218" s="10" t="s">
        <v>21</v>
      </c>
      <c r="J218" s="9">
        <v>5</v>
      </c>
      <c r="K218" s="10">
        <f>F219-F218+1</f>
        <v>5.5</v>
      </c>
      <c r="L218" s="7">
        <f t="shared" si="4"/>
        <v>27.5</v>
      </c>
      <c r="M218" s="18">
        <v>151.25</v>
      </c>
      <c r="N218" s="10">
        <v>4400</v>
      </c>
      <c r="O218" s="10" t="s">
        <v>178</v>
      </c>
      <c r="P218" s="10">
        <v>0.942</v>
      </c>
      <c r="Q218" s="21">
        <v>31.086</v>
      </c>
      <c r="R218" s="20" t="s">
        <v>171</v>
      </c>
    </row>
    <row r="219" ht="72" customHeight="1" spans="1:18">
      <c r="A219" s="7">
        <v>217</v>
      </c>
      <c r="B219" s="7" t="s">
        <v>164</v>
      </c>
      <c r="C219" s="7" t="s">
        <v>165</v>
      </c>
      <c r="D219" s="7"/>
      <c r="E219" s="7" t="s">
        <v>166</v>
      </c>
      <c r="F219" s="7">
        <v>82.3</v>
      </c>
      <c r="G219" s="7">
        <v>19</v>
      </c>
      <c r="H219" s="8" t="s">
        <v>89</v>
      </c>
      <c r="I219" s="7" t="s">
        <v>21</v>
      </c>
      <c r="J219" s="7">
        <f>J223+0.25</f>
        <v>1.6</v>
      </c>
      <c r="K219" s="7">
        <f>K221/2</f>
        <v>2.35</v>
      </c>
      <c r="L219" s="7">
        <f t="shared" si="4"/>
        <v>3.76</v>
      </c>
      <c r="M219" s="16">
        <v>3.008</v>
      </c>
      <c r="N219" s="7"/>
      <c r="O219" s="7"/>
      <c r="P219" s="17">
        <v>13.4</v>
      </c>
      <c r="Q219" s="21">
        <v>48.36864</v>
      </c>
      <c r="R219" s="20" t="s">
        <v>167</v>
      </c>
    </row>
    <row r="220" ht="30" customHeight="1" spans="1:18">
      <c r="A220" s="7">
        <v>218</v>
      </c>
      <c r="B220" s="7" t="s">
        <v>168</v>
      </c>
      <c r="C220" s="7" t="s">
        <v>30</v>
      </c>
      <c r="D220" s="7"/>
      <c r="E220" s="7" t="s">
        <v>115</v>
      </c>
      <c r="F220" s="7">
        <v>82.3</v>
      </c>
      <c r="G220" s="7">
        <v>19</v>
      </c>
      <c r="H220" s="9" t="s">
        <v>169</v>
      </c>
      <c r="I220" s="7" t="s">
        <v>170</v>
      </c>
      <c r="J220" s="7">
        <v>1</v>
      </c>
      <c r="K220" s="7">
        <f>(K221+K222)/2*J223</f>
        <v>5.6025</v>
      </c>
      <c r="L220" s="7">
        <f t="shared" si="4"/>
        <v>5.6025</v>
      </c>
      <c r="M220" s="16"/>
      <c r="N220" s="7"/>
      <c r="O220" s="7"/>
      <c r="P220" s="7">
        <v>48.4</v>
      </c>
      <c r="Q220" s="21">
        <v>325.3932</v>
      </c>
      <c r="R220" s="20" t="s">
        <v>171</v>
      </c>
    </row>
    <row r="221" ht="72" customHeight="1" spans="1:18">
      <c r="A221" s="7">
        <v>219</v>
      </c>
      <c r="B221" s="7" t="s">
        <v>24</v>
      </c>
      <c r="C221" s="7" t="s">
        <v>18</v>
      </c>
      <c r="D221" s="7"/>
      <c r="E221" s="7" t="s">
        <v>172</v>
      </c>
      <c r="F221" s="7">
        <v>82.3</v>
      </c>
      <c r="G221" s="7">
        <v>19</v>
      </c>
      <c r="H221" s="9" t="s">
        <v>169</v>
      </c>
      <c r="I221" s="7" t="s">
        <v>21</v>
      </c>
      <c r="J221" s="7">
        <v>1</v>
      </c>
      <c r="K221" s="7">
        <v>4.7</v>
      </c>
      <c r="L221" s="7">
        <f t="shared" si="4"/>
        <v>4.7</v>
      </c>
      <c r="M221" s="16">
        <v>3.76</v>
      </c>
      <c r="N221" s="7"/>
      <c r="O221" s="7"/>
      <c r="P221" s="17">
        <v>13.476</v>
      </c>
      <c r="Q221" s="21">
        <v>60.803712</v>
      </c>
      <c r="R221" s="20" t="s">
        <v>171</v>
      </c>
    </row>
    <row r="222" ht="72" customHeight="1" spans="1:18">
      <c r="A222" s="7">
        <v>220</v>
      </c>
      <c r="B222" s="7" t="s">
        <v>17</v>
      </c>
      <c r="C222" s="7" t="s">
        <v>27</v>
      </c>
      <c r="D222" s="7"/>
      <c r="E222" s="7" t="s">
        <v>173</v>
      </c>
      <c r="F222" s="7">
        <v>82.3</v>
      </c>
      <c r="G222" s="7">
        <v>19</v>
      </c>
      <c r="H222" s="8" t="s">
        <v>89</v>
      </c>
      <c r="I222" s="7" t="s">
        <v>21</v>
      </c>
      <c r="J222" s="7">
        <v>1</v>
      </c>
      <c r="K222" s="7">
        <v>3.6</v>
      </c>
      <c r="L222" s="7">
        <f t="shared" si="4"/>
        <v>3.6</v>
      </c>
      <c r="M222" s="16">
        <v>2.88</v>
      </c>
      <c r="N222" s="7"/>
      <c r="O222" s="7"/>
      <c r="P222" s="17">
        <v>12.318</v>
      </c>
      <c r="Q222" s="21">
        <v>42.571008</v>
      </c>
      <c r="R222" s="20" t="s">
        <v>167</v>
      </c>
    </row>
    <row r="223" ht="72" customHeight="1" spans="1:18">
      <c r="A223" s="7">
        <v>221</v>
      </c>
      <c r="B223" s="7" t="s">
        <v>25</v>
      </c>
      <c r="C223" s="7" t="s">
        <v>18</v>
      </c>
      <c r="D223" s="7"/>
      <c r="E223" s="7" t="s">
        <v>172</v>
      </c>
      <c r="F223" s="7">
        <v>82.3</v>
      </c>
      <c r="G223" s="7">
        <v>19</v>
      </c>
      <c r="H223" s="9" t="s">
        <v>169</v>
      </c>
      <c r="I223" s="7" t="s">
        <v>21</v>
      </c>
      <c r="J223" s="7">
        <v>1.35</v>
      </c>
      <c r="K223" s="7">
        <v>2</v>
      </c>
      <c r="L223" s="7">
        <f t="shared" si="4"/>
        <v>2.7</v>
      </c>
      <c r="M223" s="16">
        <v>2.16</v>
      </c>
      <c r="N223" s="7"/>
      <c r="O223" s="7"/>
      <c r="P223" s="17">
        <v>13.476</v>
      </c>
      <c r="Q223" s="21">
        <v>34.929792</v>
      </c>
      <c r="R223" s="20" t="s">
        <v>171</v>
      </c>
    </row>
    <row r="224" ht="30" customHeight="1" spans="1:18">
      <c r="A224" s="7">
        <v>222</v>
      </c>
      <c r="B224" s="7" t="s">
        <v>174</v>
      </c>
      <c r="C224" s="7" t="s">
        <v>39</v>
      </c>
      <c r="D224" s="7"/>
      <c r="E224" s="7" t="s">
        <v>175</v>
      </c>
      <c r="F224" s="7">
        <v>82.3</v>
      </c>
      <c r="G224" s="7">
        <v>19</v>
      </c>
      <c r="H224" s="9" t="s">
        <v>169</v>
      </c>
      <c r="I224" s="7" t="s">
        <v>21</v>
      </c>
      <c r="J224" s="7">
        <v>1</v>
      </c>
      <c r="K224" s="7">
        <f>L221+L223</f>
        <v>7.4</v>
      </c>
      <c r="L224" s="7">
        <f t="shared" si="4"/>
        <v>7.4</v>
      </c>
      <c r="M224" s="16"/>
      <c r="N224" s="7"/>
      <c r="O224" s="7"/>
      <c r="P224" s="7">
        <v>4.217</v>
      </c>
      <c r="Q224" s="21">
        <v>37.44696</v>
      </c>
      <c r="R224" s="20" t="s">
        <v>171</v>
      </c>
    </row>
    <row r="225" ht="30" customHeight="1" spans="1:18">
      <c r="A225" s="7">
        <v>223</v>
      </c>
      <c r="B225" s="7" t="s">
        <v>174</v>
      </c>
      <c r="C225" s="7" t="s">
        <v>42</v>
      </c>
      <c r="D225" s="7"/>
      <c r="E225" s="7" t="s">
        <v>176</v>
      </c>
      <c r="F225" s="7">
        <v>82.3</v>
      </c>
      <c r="G225" s="7">
        <v>19</v>
      </c>
      <c r="H225" s="9" t="s">
        <v>169</v>
      </c>
      <c r="I225" s="7" t="s">
        <v>21</v>
      </c>
      <c r="J225" s="7">
        <v>2</v>
      </c>
      <c r="K225" s="7">
        <f>K224</f>
        <v>7.4</v>
      </c>
      <c r="L225" s="7">
        <f t="shared" si="4"/>
        <v>14.8</v>
      </c>
      <c r="M225" s="16"/>
      <c r="N225" s="7"/>
      <c r="O225" s="7"/>
      <c r="P225" s="7">
        <v>0.942</v>
      </c>
      <c r="Q225" s="21">
        <v>16.72992</v>
      </c>
      <c r="R225" s="20" t="s">
        <v>171</v>
      </c>
    </row>
    <row r="226" ht="30" customHeight="1" spans="1:18">
      <c r="A226" s="7">
        <v>224</v>
      </c>
      <c r="B226" s="7" t="s">
        <v>174</v>
      </c>
      <c r="C226" s="7" t="s">
        <v>34</v>
      </c>
      <c r="D226" s="7"/>
      <c r="E226" s="7" t="s">
        <v>181</v>
      </c>
      <c r="F226" s="7">
        <v>82.3</v>
      </c>
      <c r="G226" s="7">
        <v>19</v>
      </c>
      <c r="H226" s="9" t="s">
        <v>169</v>
      </c>
      <c r="I226" s="7" t="s">
        <v>21</v>
      </c>
      <c r="J226" s="7">
        <v>1.25</v>
      </c>
      <c r="K226" s="7">
        <f>K224</f>
        <v>7.4</v>
      </c>
      <c r="L226" s="7">
        <f t="shared" si="4"/>
        <v>9.25</v>
      </c>
      <c r="M226" s="16"/>
      <c r="N226" s="7"/>
      <c r="O226" s="7"/>
      <c r="P226" s="7">
        <v>3.77</v>
      </c>
      <c r="Q226" s="21">
        <v>41.847</v>
      </c>
      <c r="R226" s="20" t="s">
        <v>171</v>
      </c>
    </row>
    <row r="227" ht="30" customHeight="1" spans="1:18">
      <c r="A227" s="7">
        <v>225</v>
      </c>
      <c r="B227" s="10" t="s">
        <v>48</v>
      </c>
      <c r="C227" s="10" t="s">
        <v>51</v>
      </c>
      <c r="D227" s="10" t="s">
        <v>52</v>
      </c>
      <c r="E227" s="10" t="s">
        <v>52</v>
      </c>
      <c r="F227" s="7">
        <v>82.3</v>
      </c>
      <c r="G227" s="7">
        <v>19</v>
      </c>
      <c r="H227" s="9" t="s">
        <v>169</v>
      </c>
      <c r="I227" s="10" t="s">
        <v>21</v>
      </c>
      <c r="J227" s="9">
        <v>1.815</v>
      </c>
      <c r="K227" s="10">
        <f>F231-F230+1</f>
        <v>4.90000000000001</v>
      </c>
      <c r="L227" s="7">
        <f t="shared" si="4"/>
        <v>8.89350000000001</v>
      </c>
      <c r="M227" s="18">
        <v>43.5781500000001</v>
      </c>
      <c r="N227" s="10">
        <v>4400</v>
      </c>
      <c r="O227" s="10" t="s">
        <v>178</v>
      </c>
      <c r="P227" s="10">
        <v>2.47</v>
      </c>
      <c r="Q227" s="21">
        <v>26.360334</v>
      </c>
      <c r="R227" s="20" t="s">
        <v>171</v>
      </c>
    </row>
    <row r="228" ht="30" customHeight="1" spans="1:18">
      <c r="A228" s="7">
        <v>226</v>
      </c>
      <c r="B228" s="10" t="s">
        <v>48</v>
      </c>
      <c r="C228" s="10" t="s">
        <v>18</v>
      </c>
      <c r="D228" s="11" t="s">
        <v>179</v>
      </c>
      <c r="E228" s="11" t="s">
        <v>179</v>
      </c>
      <c r="F228" s="7">
        <v>82.3</v>
      </c>
      <c r="G228" s="7">
        <v>19</v>
      </c>
      <c r="H228" s="9" t="s">
        <v>169</v>
      </c>
      <c r="I228" s="10" t="s">
        <v>21</v>
      </c>
      <c r="J228" s="9">
        <v>2</v>
      </c>
      <c r="K228" s="10">
        <f>F231-F230+1</f>
        <v>4.90000000000001</v>
      </c>
      <c r="L228" s="7">
        <f t="shared" ref="L228:L250" si="5">J228*K228</f>
        <v>9.80000000000001</v>
      </c>
      <c r="M228" s="18">
        <v>48.0200000000001</v>
      </c>
      <c r="N228" s="10">
        <v>4400</v>
      </c>
      <c r="O228" s="10" t="s">
        <v>178</v>
      </c>
      <c r="P228" s="10">
        <v>9.03</v>
      </c>
      <c r="Q228" s="21">
        <v>106.1928</v>
      </c>
      <c r="R228" s="20" t="s">
        <v>171</v>
      </c>
    </row>
    <row r="229" ht="30" customHeight="1" spans="1:18">
      <c r="A229" s="7">
        <v>227</v>
      </c>
      <c r="B229" s="10" t="s">
        <v>48</v>
      </c>
      <c r="C229" s="10" t="s">
        <v>42</v>
      </c>
      <c r="D229" s="10" t="s">
        <v>180</v>
      </c>
      <c r="E229" s="10" t="s">
        <v>180</v>
      </c>
      <c r="F229" s="7">
        <v>82.3</v>
      </c>
      <c r="G229" s="7">
        <v>19</v>
      </c>
      <c r="H229" s="9" t="s">
        <v>169</v>
      </c>
      <c r="I229" s="10" t="s">
        <v>21</v>
      </c>
      <c r="J229" s="9">
        <v>3.67</v>
      </c>
      <c r="K229" s="10">
        <f>F231-F230+1</f>
        <v>4.90000000000001</v>
      </c>
      <c r="L229" s="7">
        <f t="shared" si="5"/>
        <v>17.983</v>
      </c>
      <c r="M229" s="18">
        <v>88.1167000000002</v>
      </c>
      <c r="N229" s="10">
        <v>4400</v>
      </c>
      <c r="O229" s="10" t="s">
        <v>178</v>
      </c>
      <c r="P229" s="10">
        <v>1.57</v>
      </c>
      <c r="Q229" s="21">
        <v>33.879972</v>
      </c>
      <c r="R229" s="20" t="s">
        <v>171</v>
      </c>
    </row>
    <row r="230" ht="30" customHeight="1" spans="1:18">
      <c r="A230" s="7">
        <v>228</v>
      </c>
      <c r="B230" s="10" t="s">
        <v>48</v>
      </c>
      <c r="C230" s="10" t="s">
        <v>42</v>
      </c>
      <c r="D230" s="10" t="s">
        <v>176</v>
      </c>
      <c r="E230" s="10" t="s">
        <v>176</v>
      </c>
      <c r="F230" s="7">
        <v>82.3</v>
      </c>
      <c r="G230" s="7">
        <v>19</v>
      </c>
      <c r="H230" s="9" t="s">
        <v>169</v>
      </c>
      <c r="I230" s="10" t="s">
        <v>21</v>
      </c>
      <c r="J230" s="9">
        <v>5</v>
      </c>
      <c r="K230" s="10">
        <f>F231-F230+1</f>
        <v>4.90000000000001</v>
      </c>
      <c r="L230" s="7">
        <f t="shared" si="5"/>
        <v>24.5</v>
      </c>
      <c r="M230" s="18">
        <v>120.05</v>
      </c>
      <c r="N230" s="10">
        <v>4400</v>
      </c>
      <c r="O230" s="10" t="s">
        <v>178</v>
      </c>
      <c r="P230" s="10">
        <v>0.942</v>
      </c>
      <c r="Q230" s="21">
        <v>27.6948</v>
      </c>
      <c r="R230" s="20" t="s">
        <v>171</v>
      </c>
    </row>
    <row r="231" ht="72" customHeight="1" spans="1:18">
      <c r="A231" s="7">
        <v>229</v>
      </c>
      <c r="B231" s="7" t="s">
        <v>164</v>
      </c>
      <c r="C231" s="7" t="s">
        <v>165</v>
      </c>
      <c r="D231" s="7"/>
      <c r="E231" s="7" t="s">
        <v>166</v>
      </c>
      <c r="F231" s="7">
        <v>86.2</v>
      </c>
      <c r="G231" s="7">
        <v>20</v>
      </c>
      <c r="H231" s="8" t="s">
        <v>89</v>
      </c>
      <c r="I231" s="7" t="s">
        <v>21</v>
      </c>
      <c r="J231" s="7">
        <f>J235+0.25</f>
        <v>1.6</v>
      </c>
      <c r="K231" s="7">
        <f>K233/2</f>
        <v>15</v>
      </c>
      <c r="L231" s="7">
        <f t="shared" si="5"/>
        <v>24</v>
      </c>
      <c r="M231" s="16">
        <v>19.2</v>
      </c>
      <c r="N231" s="7"/>
      <c r="O231" s="7"/>
      <c r="P231" s="17">
        <v>13.4</v>
      </c>
      <c r="Q231" s="21">
        <v>308.736</v>
      </c>
      <c r="R231" s="20" t="s">
        <v>167</v>
      </c>
    </row>
    <row r="232" ht="30" customHeight="1" spans="1:18">
      <c r="A232" s="7">
        <v>230</v>
      </c>
      <c r="B232" s="7" t="s">
        <v>168</v>
      </c>
      <c r="C232" s="7" t="s">
        <v>30</v>
      </c>
      <c r="D232" s="7"/>
      <c r="E232" s="7" t="s">
        <v>115</v>
      </c>
      <c r="F232" s="7">
        <v>86.2</v>
      </c>
      <c r="G232" s="7">
        <v>20</v>
      </c>
      <c r="H232" s="9" t="s">
        <v>169</v>
      </c>
      <c r="I232" s="7" t="s">
        <v>170</v>
      </c>
      <c r="J232" s="7">
        <v>1</v>
      </c>
      <c r="K232" s="7">
        <f>(K233+K234)/2*J235</f>
        <v>34.695</v>
      </c>
      <c r="L232" s="7">
        <f t="shared" si="5"/>
        <v>34.695</v>
      </c>
      <c r="M232" s="16"/>
      <c r="N232" s="7"/>
      <c r="O232" s="7"/>
      <c r="P232" s="7">
        <v>48.4</v>
      </c>
      <c r="Q232" s="21">
        <v>2015.0856</v>
      </c>
      <c r="R232" s="20" t="s">
        <v>171</v>
      </c>
    </row>
    <row r="233" ht="72" customHeight="1" spans="1:18">
      <c r="A233" s="7">
        <v>231</v>
      </c>
      <c r="B233" s="7" t="s">
        <v>24</v>
      </c>
      <c r="C233" s="7" t="s">
        <v>18</v>
      </c>
      <c r="D233" s="7"/>
      <c r="E233" s="7" t="s">
        <v>172</v>
      </c>
      <c r="F233" s="7">
        <v>86.2</v>
      </c>
      <c r="G233" s="7">
        <v>20</v>
      </c>
      <c r="H233" s="9" t="s">
        <v>169</v>
      </c>
      <c r="I233" s="7" t="s">
        <v>21</v>
      </c>
      <c r="J233" s="7">
        <v>1</v>
      </c>
      <c r="K233" s="7">
        <v>30</v>
      </c>
      <c r="L233" s="7">
        <f t="shared" si="5"/>
        <v>30</v>
      </c>
      <c r="M233" s="16">
        <v>24</v>
      </c>
      <c r="N233" s="7"/>
      <c r="O233" s="7"/>
      <c r="P233" s="17">
        <v>13.476</v>
      </c>
      <c r="Q233" s="21">
        <v>388.1088</v>
      </c>
      <c r="R233" s="20" t="s">
        <v>171</v>
      </c>
    </row>
    <row r="234" ht="72" customHeight="1" spans="1:18">
      <c r="A234" s="7">
        <v>232</v>
      </c>
      <c r="B234" s="7" t="s">
        <v>17</v>
      </c>
      <c r="C234" s="7" t="s">
        <v>27</v>
      </c>
      <c r="D234" s="7"/>
      <c r="E234" s="7" t="s">
        <v>173</v>
      </c>
      <c r="F234" s="7">
        <v>86.2</v>
      </c>
      <c r="G234" s="7">
        <v>20</v>
      </c>
      <c r="H234" s="8" t="s">
        <v>89</v>
      </c>
      <c r="I234" s="7" t="s">
        <v>21</v>
      </c>
      <c r="J234" s="7">
        <v>1</v>
      </c>
      <c r="K234" s="7">
        <v>21.4</v>
      </c>
      <c r="L234" s="7">
        <f t="shared" si="5"/>
        <v>21.4</v>
      </c>
      <c r="M234" s="16">
        <v>17.12</v>
      </c>
      <c r="N234" s="7"/>
      <c r="O234" s="7"/>
      <c r="P234" s="17">
        <v>12.318</v>
      </c>
      <c r="Q234" s="21">
        <v>253.060992</v>
      </c>
      <c r="R234" s="20" t="s">
        <v>167</v>
      </c>
    </row>
    <row r="235" ht="72" customHeight="1" spans="1:18">
      <c r="A235" s="7">
        <v>233</v>
      </c>
      <c r="B235" s="7" t="s">
        <v>25</v>
      </c>
      <c r="C235" s="7" t="s">
        <v>18</v>
      </c>
      <c r="D235" s="7"/>
      <c r="E235" s="7" t="s">
        <v>172</v>
      </c>
      <c r="F235" s="7">
        <v>86.2</v>
      </c>
      <c r="G235" s="7">
        <v>20</v>
      </c>
      <c r="H235" s="9" t="s">
        <v>169</v>
      </c>
      <c r="I235" s="7" t="s">
        <v>21</v>
      </c>
      <c r="J235" s="7">
        <v>1.35</v>
      </c>
      <c r="K235" s="7">
        <v>2</v>
      </c>
      <c r="L235" s="7">
        <f t="shared" si="5"/>
        <v>2.7</v>
      </c>
      <c r="M235" s="16">
        <v>2.16</v>
      </c>
      <c r="N235" s="7"/>
      <c r="O235" s="7"/>
      <c r="P235" s="17">
        <v>13.476</v>
      </c>
      <c r="Q235" s="21">
        <v>34.929792</v>
      </c>
      <c r="R235" s="20" t="s">
        <v>171</v>
      </c>
    </row>
    <row r="236" ht="30" customHeight="1" spans="1:18">
      <c r="A236" s="7">
        <v>234</v>
      </c>
      <c r="B236" s="7" t="s">
        <v>174</v>
      </c>
      <c r="C236" s="7" t="s">
        <v>39</v>
      </c>
      <c r="D236" s="7"/>
      <c r="E236" s="7" t="s">
        <v>175</v>
      </c>
      <c r="F236" s="7">
        <v>86.2</v>
      </c>
      <c r="G236" s="7">
        <v>20</v>
      </c>
      <c r="H236" s="9" t="s">
        <v>169</v>
      </c>
      <c r="I236" s="7" t="s">
        <v>21</v>
      </c>
      <c r="J236" s="7">
        <v>1</v>
      </c>
      <c r="K236" s="7">
        <f>L233+L235</f>
        <v>32.7</v>
      </c>
      <c r="L236" s="7">
        <f t="shared" si="5"/>
        <v>32.7</v>
      </c>
      <c r="M236" s="16"/>
      <c r="N236" s="7"/>
      <c r="O236" s="7"/>
      <c r="P236" s="7">
        <v>4.217</v>
      </c>
      <c r="Q236" s="21">
        <v>165.47508</v>
      </c>
      <c r="R236" s="20" t="s">
        <v>171</v>
      </c>
    </row>
    <row r="237" ht="30" customHeight="1" spans="1:18">
      <c r="A237" s="7">
        <v>235</v>
      </c>
      <c r="B237" s="7" t="s">
        <v>174</v>
      </c>
      <c r="C237" s="7" t="s">
        <v>42</v>
      </c>
      <c r="D237" s="7"/>
      <c r="E237" s="7" t="s">
        <v>176</v>
      </c>
      <c r="F237" s="7">
        <v>86.2</v>
      </c>
      <c r="G237" s="7">
        <v>20</v>
      </c>
      <c r="H237" s="9" t="s">
        <v>169</v>
      </c>
      <c r="I237" s="7" t="s">
        <v>21</v>
      </c>
      <c r="J237" s="7">
        <v>2</v>
      </c>
      <c r="K237" s="7">
        <f>K236</f>
        <v>32.7</v>
      </c>
      <c r="L237" s="7">
        <f t="shared" si="5"/>
        <v>65.4</v>
      </c>
      <c r="M237" s="16"/>
      <c r="N237" s="7"/>
      <c r="O237" s="7"/>
      <c r="P237" s="7">
        <v>0.942</v>
      </c>
      <c r="Q237" s="21">
        <v>73.92816</v>
      </c>
      <c r="R237" s="20" t="s">
        <v>171</v>
      </c>
    </row>
    <row r="238" ht="30" customHeight="1" spans="1:18">
      <c r="A238" s="7">
        <v>236</v>
      </c>
      <c r="B238" s="7" t="s">
        <v>174</v>
      </c>
      <c r="C238" s="7" t="s">
        <v>34</v>
      </c>
      <c r="D238" s="7"/>
      <c r="E238" s="7" t="s">
        <v>181</v>
      </c>
      <c r="F238" s="7">
        <v>86.2</v>
      </c>
      <c r="G238" s="7">
        <v>20</v>
      </c>
      <c r="H238" s="9" t="s">
        <v>169</v>
      </c>
      <c r="I238" s="7" t="s">
        <v>21</v>
      </c>
      <c r="J238" s="7">
        <v>1.25</v>
      </c>
      <c r="K238" s="7">
        <f>K236</f>
        <v>32.7</v>
      </c>
      <c r="L238" s="7">
        <f t="shared" si="5"/>
        <v>40.875</v>
      </c>
      <c r="M238" s="16"/>
      <c r="N238" s="7"/>
      <c r="O238" s="7"/>
      <c r="P238" s="7">
        <v>3.77</v>
      </c>
      <c r="Q238" s="21">
        <v>184.9185</v>
      </c>
      <c r="R238" s="20" t="s">
        <v>171</v>
      </c>
    </row>
    <row r="239" ht="30" customHeight="1" spans="1:18">
      <c r="A239" s="7">
        <v>237</v>
      </c>
      <c r="B239" s="10" t="s">
        <v>48</v>
      </c>
      <c r="C239" s="10" t="s">
        <v>51</v>
      </c>
      <c r="D239" s="10" t="s">
        <v>52</v>
      </c>
      <c r="E239" s="10" t="s">
        <v>52</v>
      </c>
      <c r="F239" s="7">
        <v>86.2</v>
      </c>
      <c r="G239" s="7">
        <v>20</v>
      </c>
      <c r="H239" s="9" t="s">
        <v>169</v>
      </c>
      <c r="I239" s="10" t="s">
        <v>21</v>
      </c>
      <c r="J239" s="9">
        <v>1.815</v>
      </c>
      <c r="K239" s="10">
        <f>F243-F242+1</f>
        <v>4.8</v>
      </c>
      <c r="L239" s="7">
        <f t="shared" si="5"/>
        <v>8.71199999999999</v>
      </c>
      <c r="M239" s="18">
        <v>41.8175999999999</v>
      </c>
      <c r="N239" s="10">
        <v>4400</v>
      </c>
      <c r="O239" s="10" t="s">
        <v>178</v>
      </c>
      <c r="P239" s="10">
        <v>2.47</v>
      </c>
      <c r="Q239" s="21">
        <v>25.822368</v>
      </c>
      <c r="R239" s="20" t="s">
        <v>171</v>
      </c>
    </row>
    <row r="240" ht="30" customHeight="1" spans="1:18">
      <c r="A240" s="7">
        <v>238</v>
      </c>
      <c r="B240" s="10" t="s">
        <v>48</v>
      </c>
      <c r="C240" s="10" t="s">
        <v>18</v>
      </c>
      <c r="D240" s="11" t="s">
        <v>179</v>
      </c>
      <c r="E240" s="11" t="s">
        <v>179</v>
      </c>
      <c r="F240" s="7">
        <v>86.2</v>
      </c>
      <c r="G240" s="7">
        <v>20</v>
      </c>
      <c r="H240" s="9" t="s">
        <v>169</v>
      </c>
      <c r="I240" s="10" t="s">
        <v>21</v>
      </c>
      <c r="J240" s="9">
        <v>2</v>
      </c>
      <c r="K240" s="10">
        <f>F243-F242+1</f>
        <v>4.8</v>
      </c>
      <c r="L240" s="7">
        <f t="shared" si="5"/>
        <v>9.59999999999999</v>
      </c>
      <c r="M240" s="18">
        <v>46.0799999999999</v>
      </c>
      <c r="N240" s="10">
        <v>4400</v>
      </c>
      <c r="O240" s="10" t="s">
        <v>178</v>
      </c>
      <c r="P240" s="10">
        <v>9.03</v>
      </c>
      <c r="Q240" s="21">
        <v>104.0256</v>
      </c>
      <c r="R240" s="20" t="s">
        <v>171</v>
      </c>
    </row>
    <row r="241" ht="30" customHeight="1" spans="1:18">
      <c r="A241" s="7">
        <v>239</v>
      </c>
      <c r="B241" s="10" t="s">
        <v>48</v>
      </c>
      <c r="C241" s="10" t="s">
        <v>42</v>
      </c>
      <c r="D241" s="10" t="s">
        <v>180</v>
      </c>
      <c r="E241" s="10" t="s">
        <v>180</v>
      </c>
      <c r="F241" s="7">
        <v>86.2</v>
      </c>
      <c r="G241" s="7">
        <v>20</v>
      </c>
      <c r="H241" s="9" t="s">
        <v>169</v>
      </c>
      <c r="I241" s="10" t="s">
        <v>21</v>
      </c>
      <c r="J241" s="9">
        <v>3.67</v>
      </c>
      <c r="K241" s="10">
        <f>F243-F242+1</f>
        <v>4.8</v>
      </c>
      <c r="L241" s="7">
        <f t="shared" si="5"/>
        <v>17.616</v>
      </c>
      <c r="M241" s="18">
        <v>84.5567999999999</v>
      </c>
      <c r="N241" s="10">
        <v>4400</v>
      </c>
      <c r="O241" s="10" t="s">
        <v>178</v>
      </c>
      <c r="P241" s="10">
        <v>1.57</v>
      </c>
      <c r="Q241" s="21">
        <v>33.188544</v>
      </c>
      <c r="R241" s="20" t="s">
        <v>171</v>
      </c>
    </row>
    <row r="242" ht="30" customHeight="1" spans="1:18">
      <c r="A242" s="7">
        <v>240</v>
      </c>
      <c r="B242" s="10" t="s">
        <v>48</v>
      </c>
      <c r="C242" s="10" t="s">
        <v>42</v>
      </c>
      <c r="D242" s="10" t="s">
        <v>176</v>
      </c>
      <c r="E242" s="10" t="s">
        <v>176</v>
      </c>
      <c r="F242" s="7">
        <v>86.2</v>
      </c>
      <c r="G242" s="7">
        <v>20</v>
      </c>
      <c r="H242" s="9" t="s">
        <v>169</v>
      </c>
      <c r="I242" s="10" t="s">
        <v>21</v>
      </c>
      <c r="J242" s="9">
        <v>5</v>
      </c>
      <c r="K242" s="10">
        <f>F243-F242+1</f>
        <v>4.8</v>
      </c>
      <c r="L242" s="7">
        <f t="shared" si="5"/>
        <v>24</v>
      </c>
      <c r="M242" s="18">
        <v>115.2</v>
      </c>
      <c r="N242" s="10">
        <v>4400</v>
      </c>
      <c r="O242" s="10" t="s">
        <v>178</v>
      </c>
      <c r="P242" s="10">
        <v>0.942</v>
      </c>
      <c r="Q242" s="21">
        <v>27.1296</v>
      </c>
      <c r="R242" s="20" t="s">
        <v>171</v>
      </c>
    </row>
    <row r="243" ht="72" customHeight="1" spans="1:18">
      <c r="A243" s="7">
        <v>241</v>
      </c>
      <c r="B243" s="7" t="s">
        <v>164</v>
      </c>
      <c r="C243" s="7" t="s">
        <v>165</v>
      </c>
      <c r="D243" s="7"/>
      <c r="E243" s="7" t="s">
        <v>166</v>
      </c>
      <c r="F243" s="7">
        <v>90</v>
      </c>
      <c r="G243" s="7">
        <v>21</v>
      </c>
      <c r="H243" s="8" t="s">
        <v>89</v>
      </c>
      <c r="I243" s="7" t="s">
        <v>21</v>
      </c>
      <c r="J243" s="7">
        <f>J247+0.25</f>
        <v>1.45</v>
      </c>
      <c r="K243" s="7">
        <f>K245/2</f>
        <v>12.1</v>
      </c>
      <c r="L243" s="7">
        <f t="shared" si="5"/>
        <v>17.545</v>
      </c>
      <c r="M243" s="16">
        <v>14.036</v>
      </c>
      <c r="N243" s="7"/>
      <c r="O243" s="7"/>
      <c r="P243" s="17">
        <v>13.4</v>
      </c>
      <c r="Q243" s="21">
        <v>225.69888</v>
      </c>
      <c r="R243" s="20" t="s">
        <v>167</v>
      </c>
    </row>
    <row r="244" ht="30" customHeight="1" spans="1:18">
      <c r="A244" s="7">
        <v>242</v>
      </c>
      <c r="B244" s="7" t="s">
        <v>168</v>
      </c>
      <c r="C244" s="7" t="s">
        <v>30</v>
      </c>
      <c r="D244" s="7"/>
      <c r="E244" s="7" t="s">
        <v>115</v>
      </c>
      <c r="F244" s="7">
        <v>90</v>
      </c>
      <c r="G244" s="7">
        <v>21</v>
      </c>
      <c r="H244" s="9" t="s">
        <v>169</v>
      </c>
      <c r="I244" s="7" t="s">
        <v>170</v>
      </c>
      <c r="J244" s="7">
        <v>1</v>
      </c>
      <c r="K244" s="7">
        <f>(K245+K246)/2*J247</f>
        <v>25.98</v>
      </c>
      <c r="L244" s="7">
        <f t="shared" si="5"/>
        <v>25.98</v>
      </c>
      <c r="M244" s="16"/>
      <c r="N244" s="7"/>
      <c r="O244" s="7"/>
      <c r="P244" s="7">
        <v>48.4</v>
      </c>
      <c r="Q244" s="21">
        <v>1508.9184</v>
      </c>
      <c r="R244" s="20" t="s">
        <v>171</v>
      </c>
    </row>
    <row r="245" ht="72" customHeight="1" spans="1:18">
      <c r="A245" s="7">
        <v>243</v>
      </c>
      <c r="B245" s="7" t="s">
        <v>24</v>
      </c>
      <c r="C245" s="7" t="s">
        <v>18</v>
      </c>
      <c r="D245" s="7"/>
      <c r="E245" s="7" t="s">
        <v>172</v>
      </c>
      <c r="F245" s="7">
        <v>90</v>
      </c>
      <c r="G245" s="7">
        <v>21</v>
      </c>
      <c r="H245" s="9" t="s">
        <v>169</v>
      </c>
      <c r="I245" s="7" t="s">
        <v>21</v>
      </c>
      <c r="J245" s="7">
        <v>1</v>
      </c>
      <c r="K245" s="7">
        <v>24.2</v>
      </c>
      <c r="L245" s="7">
        <f t="shared" si="5"/>
        <v>24.2</v>
      </c>
      <c r="M245" s="16">
        <v>19.36</v>
      </c>
      <c r="N245" s="7"/>
      <c r="O245" s="7"/>
      <c r="P245" s="17">
        <v>13.476</v>
      </c>
      <c r="Q245" s="21">
        <v>313.074432</v>
      </c>
      <c r="R245" s="20" t="s">
        <v>171</v>
      </c>
    </row>
    <row r="246" ht="72" customHeight="1" spans="1:18">
      <c r="A246" s="7">
        <v>244</v>
      </c>
      <c r="B246" s="7" t="s">
        <v>17</v>
      </c>
      <c r="C246" s="7" t="s">
        <v>27</v>
      </c>
      <c r="D246" s="7"/>
      <c r="E246" s="7" t="s">
        <v>173</v>
      </c>
      <c r="F246" s="7">
        <v>90</v>
      </c>
      <c r="G246" s="7">
        <v>21</v>
      </c>
      <c r="H246" s="8" t="s">
        <v>89</v>
      </c>
      <c r="I246" s="7" t="s">
        <v>21</v>
      </c>
      <c r="J246" s="7">
        <v>1</v>
      </c>
      <c r="K246" s="7">
        <v>19.1</v>
      </c>
      <c r="L246" s="7">
        <f t="shared" si="5"/>
        <v>19.1</v>
      </c>
      <c r="M246" s="16">
        <v>15.28</v>
      </c>
      <c r="N246" s="7"/>
      <c r="O246" s="7"/>
      <c r="P246" s="17">
        <v>12.318</v>
      </c>
      <c r="Q246" s="21">
        <v>225.862848</v>
      </c>
      <c r="R246" s="20" t="s">
        <v>167</v>
      </c>
    </row>
    <row r="247" ht="72" customHeight="1" spans="1:18">
      <c r="A247" s="7">
        <v>245</v>
      </c>
      <c r="B247" s="7" t="s">
        <v>25</v>
      </c>
      <c r="C247" s="7" t="s">
        <v>18</v>
      </c>
      <c r="D247" s="7"/>
      <c r="E247" s="7" t="s">
        <v>172</v>
      </c>
      <c r="F247" s="7">
        <v>90</v>
      </c>
      <c r="G247" s="7">
        <v>21</v>
      </c>
      <c r="H247" s="9" t="s">
        <v>169</v>
      </c>
      <c r="I247" s="7" t="s">
        <v>21</v>
      </c>
      <c r="J247" s="7">
        <v>1.2</v>
      </c>
      <c r="K247" s="7">
        <v>2</v>
      </c>
      <c r="L247" s="7">
        <f t="shared" si="5"/>
        <v>2.4</v>
      </c>
      <c r="M247" s="16">
        <v>1.92</v>
      </c>
      <c r="N247" s="7"/>
      <c r="O247" s="7"/>
      <c r="P247" s="17">
        <v>13.476</v>
      </c>
      <c r="Q247" s="21">
        <v>31.048704</v>
      </c>
      <c r="R247" s="20" t="s">
        <v>171</v>
      </c>
    </row>
    <row r="248" ht="30" customHeight="1" spans="1:18">
      <c r="A248" s="7">
        <v>246</v>
      </c>
      <c r="B248" s="7" t="s">
        <v>174</v>
      </c>
      <c r="C248" s="7" t="s">
        <v>39</v>
      </c>
      <c r="D248" s="7"/>
      <c r="E248" s="7" t="s">
        <v>175</v>
      </c>
      <c r="F248" s="7">
        <v>90</v>
      </c>
      <c r="G248" s="7">
        <v>21</v>
      </c>
      <c r="H248" s="9" t="s">
        <v>169</v>
      </c>
      <c r="I248" s="7" t="s">
        <v>21</v>
      </c>
      <c r="J248" s="7">
        <v>1</v>
      </c>
      <c r="K248" s="7">
        <f>L245+L247</f>
        <v>26.6</v>
      </c>
      <c r="L248" s="7">
        <f t="shared" si="5"/>
        <v>26.6</v>
      </c>
      <c r="M248" s="16"/>
      <c r="N248" s="7"/>
      <c r="O248" s="7"/>
      <c r="P248" s="7">
        <v>4.217</v>
      </c>
      <c r="Q248" s="21">
        <v>134.60664</v>
      </c>
      <c r="R248" s="20" t="s">
        <v>171</v>
      </c>
    </row>
    <row r="249" ht="30" customHeight="1" spans="1:18">
      <c r="A249" s="7">
        <v>247</v>
      </c>
      <c r="B249" s="7" t="s">
        <v>174</v>
      </c>
      <c r="C249" s="7" t="s">
        <v>42</v>
      </c>
      <c r="D249" s="7"/>
      <c r="E249" s="7" t="s">
        <v>176</v>
      </c>
      <c r="F249" s="7">
        <v>90</v>
      </c>
      <c r="G249" s="7">
        <v>21</v>
      </c>
      <c r="H249" s="9" t="s">
        <v>169</v>
      </c>
      <c r="I249" s="7" t="s">
        <v>21</v>
      </c>
      <c r="J249" s="7">
        <v>2</v>
      </c>
      <c r="K249" s="7">
        <f>K248</f>
        <v>26.6</v>
      </c>
      <c r="L249" s="7">
        <f t="shared" si="5"/>
        <v>53.2</v>
      </c>
      <c r="M249" s="16"/>
      <c r="N249" s="7"/>
      <c r="O249" s="7"/>
      <c r="P249" s="7">
        <v>0.942</v>
      </c>
      <c r="Q249" s="21">
        <v>60.13728</v>
      </c>
      <c r="R249" s="20" t="s">
        <v>171</v>
      </c>
    </row>
    <row r="250" ht="30" customHeight="1" spans="1:18">
      <c r="A250" s="7">
        <v>248</v>
      </c>
      <c r="B250" s="7" t="s">
        <v>174</v>
      </c>
      <c r="C250" s="7" t="s">
        <v>34</v>
      </c>
      <c r="D250" s="7"/>
      <c r="E250" s="7" t="s">
        <v>181</v>
      </c>
      <c r="F250" s="7">
        <v>90</v>
      </c>
      <c r="G250" s="7">
        <v>21</v>
      </c>
      <c r="H250" s="9" t="s">
        <v>169</v>
      </c>
      <c r="I250" s="7" t="s">
        <v>21</v>
      </c>
      <c r="J250" s="7">
        <v>1.25</v>
      </c>
      <c r="K250" s="7">
        <f>K248</f>
        <v>26.6</v>
      </c>
      <c r="L250" s="7">
        <f t="shared" si="5"/>
        <v>33.25</v>
      </c>
      <c r="M250" s="16"/>
      <c r="N250" s="7"/>
      <c r="O250" s="7"/>
      <c r="P250" s="7">
        <v>3.77</v>
      </c>
      <c r="Q250" s="21">
        <v>150.423</v>
      </c>
      <c r="R250" s="20" t="s">
        <v>171</v>
      </c>
    </row>
    <row r="251" ht="30" customHeight="1" spans="1:18">
      <c r="A251" s="7">
        <v>1</v>
      </c>
      <c r="B251" s="7" t="s">
        <v>164</v>
      </c>
      <c r="C251" s="7" t="s">
        <v>165</v>
      </c>
      <c r="D251" s="7"/>
      <c r="E251" s="7" t="s">
        <v>166</v>
      </c>
      <c r="F251" s="7">
        <v>12</v>
      </c>
      <c r="G251" s="7">
        <v>1</v>
      </c>
      <c r="H251" s="9" t="s">
        <v>169</v>
      </c>
      <c r="I251" s="7" t="s">
        <v>21</v>
      </c>
      <c r="J251" s="7">
        <v>1.6</v>
      </c>
      <c r="K251" s="7">
        <v>3.85</v>
      </c>
      <c r="L251" s="7">
        <v>6.16</v>
      </c>
      <c r="M251" s="16">
        <v>1.232</v>
      </c>
      <c r="N251" s="7"/>
      <c r="O251" s="7"/>
      <c r="P251" s="17">
        <v>13.4</v>
      </c>
      <c r="Q251" s="21">
        <v>19.81056</v>
      </c>
      <c r="R251" s="20" t="s">
        <v>171</v>
      </c>
    </row>
    <row r="252" ht="30" customHeight="1" spans="1:18">
      <c r="A252" s="7">
        <v>3</v>
      </c>
      <c r="B252" s="7" t="s">
        <v>24</v>
      </c>
      <c r="C252" s="7" t="s">
        <v>18</v>
      </c>
      <c r="D252" s="7"/>
      <c r="E252" s="7" t="s">
        <v>172</v>
      </c>
      <c r="F252" s="7">
        <v>12</v>
      </c>
      <c r="G252" s="7">
        <v>1</v>
      </c>
      <c r="H252" s="9" t="s">
        <v>169</v>
      </c>
      <c r="I252" s="7" t="s">
        <v>21</v>
      </c>
      <c r="J252" s="7">
        <v>1</v>
      </c>
      <c r="K252" s="7">
        <v>7.7</v>
      </c>
      <c r="L252" s="7">
        <v>7.7</v>
      </c>
      <c r="M252" s="16">
        <v>1.54</v>
      </c>
      <c r="N252" s="7"/>
      <c r="O252" s="7"/>
      <c r="P252" s="17">
        <v>13.476</v>
      </c>
      <c r="Q252" s="21">
        <v>24.903648</v>
      </c>
      <c r="R252" s="20" t="s">
        <v>171</v>
      </c>
    </row>
    <row r="253" ht="30" customHeight="1" spans="1:18">
      <c r="A253" s="7">
        <v>4</v>
      </c>
      <c r="B253" s="7" t="s">
        <v>17</v>
      </c>
      <c r="C253" s="7" t="s">
        <v>27</v>
      </c>
      <c r="D253" s="7"/>
      <c r="E253" s="7" t="s">
        <v>173</v>
      </c>
      <c r="F253" s="7">
        <v>12</v>
      </c>
      <c r="G253" s="7">
        <v>1</v>
      </c>
      <c r="H253" s="9" t="s">
        <v>169</v>
      </c>
      <c r="I253" s="7" t="s">
        <v>21</v>
      </c>
      <c r="J253" s="7">
        <v>1</v>
      </c>
      <c r="K253" s="7">
        <v>5.8</v>
      </c>
      <c r="L253" s="7">
        <v>5.8</v>
      </c>
      <c r="M253" s="16">
        <v>1.16</v>
      </c>
      <c r="N253" s="7"/>
      <c r="O253" s="7"/>
      <c r="P253" s="17">
        <v>12.318</v>
      </c>
      <c r="Q253" s="21">
        <v>17.146656</v>
      </c>
      <c r="R253" s="20" t="s">
        <v>171</v>
      </c>
    </row>
    <row r="254" ht="30" customHeight="1" spans="1:18">
      <c r="A254" s="7">
        <v>5</v>
      </c>
      <c r="B254" s="7" t="s">
        <v>25</v>
      </c>
      <c r="C254" s="7" t="s">
        <v>18</v>
      </c>
      <c r="D254" s="7"/>
      <c r="E254" s="7" t="s">
        <v>172</v>
      </c>
      <c r="F254" s="7">
        <v>12</v>
      </c>
      <c r="G254" s="7">
        <v>1</v>
      </c>
      <c r="H254" s="9" t="s">
        <v>169</v>
      </c>
      <c r="I254" s="7" t="s">
        <v>21</v>
      </c>
      <c r="J254" s="7">
        <v>1.35</v>
      </c>
      <c r="K254" s="7">
        <v>2</v>
      </c>
      <c r="L254" s="7">
        <v>2.7</v>
      </c>
      <c r="M254" s="16">
        <v>0.54</v>
      </c>
      <c r="N254" s="7"/>
      <c r="O254" s="7"/>
      <c r="P254" s="17">
        <v>13.476</v>
      </c>
      <c r="Q254" s="21">
        <v>8.732448</v>
      </c>
      <c r="R254" s="20" t="s">
        <v>171</v>
      </c>
    </row>
    <row r="255" ht="30" customHeight="1" spans="1:18">
      <c r="A255" s="7">
        <v>13</v>
      </c>
      <c r="B255" s="7" t="s">
        <v>164</v>
      </c>
      <c r="C255" s="7" t="s">
        <v>165</v>
      </c>
      <c r="D255" s="7"/>
      <c r="E255" s="7" t="s">
        <v>166</v>
      </c>
      <c r="F255" s="7">
        <v>14.2</v>
      </c>
      <c r="G255" s="7">
        <v>2</v>
      </c>
      <c r="H255" s="9" t="s">
        <v>169</v>
      </c>
      <c r="I255" s="7" t="s">
        <v>21</v>
      </c>
      <c r="J255" s="7">
        <v>1.6</v>
      </c>
      <c r="K255" s="7">
        <v>7.65</v>
      </c>
      <c r="L255" s="7">
        <v>12.24</v>
      </c>
      <c r="M255" s="16">
        <v>2.448</v>
      </c>
      <c r="N255" s="7"/>
      <c r="O255" s="7"/>
      <c r="P255" s="17">
        <v>13.4</v>
      </c>
      <c r="Q255" s="21">
        <v>39.36384</v>
      </c>
      <c r="R255" s="20" t="s">
        <v>171</v>
      </c>
    </row>
    <row r="256" ht="30" customHeight="1" spans="1:18">
      <c r="A256" s="7">
        <v>15</v>
      </c>
      <c r="B256" s="7" t="s">
        <v>24</v>
      </c>
      <c r="C256" s="7" t="s">
        <v>18</v>
      </c>
      <c r="D256" s="7"/>
      <c r="E256" s="7" t="s">
        <v>172</v>
      </c>
      <c r="F256" s="7">
        <v>14.2</v>
      </c>
      <c r="G256" s="7">
        <v>2</v>
      </c>
      <c r="H256" s="9" t="s">
        <v>169</v>
      </c>
      <c r="I256" s="7" t="s">
        <v>21</v>
      </c>
      <c r="J256" s="7">
        <v>1</v>
      </c>
      <c r="K256" s="7">
        <v>15.3</v>
      </c>
      <c r="L256" s="7">
        <v>15.3</v>
      </c>
      <c r="M256" s="16">
        <v>3.06</v>
      </c>
      <c r="N256" s="7"/>
      <c r="O256" s="7"/>
      <c r="P256" s="17">
        <v>13.476</v>
      </c>
      <c r="Q256" s="21">
        <v>49.483872</v>
      </c>
      <c r="R256" s="20" t="s">
        <v>171</v>
      </c>
    </row>
    <row r="257" ht="30" customHeight="1" spans="1:18">
      <c r="A257" s="7">
        <v>16</v>
      </c>
      <c r="B257" s="7" t="s">
        <v>17</v>
      </c>
      <c r="C257" s="7" t="s">
        <v>27</v>
      </c>
      <c r="D257" s="7"/>
      <c r="E257" s="7" t="s">
        <v>173</v>
      </c>
      <c r="F257" s="7">
        <v>14.2</v>
      </c>
      <c r="G257" s="7">
        <v>2</v>
      </c>
      <c r="H257" s="9" t="s">
        <v>169</v>
      </c>
      <c r="I257" s="7" t="s">
        <v>21</v>
      </c>
      <c r="J257" s="7">
        <v>1</v>
      </c>
      <c r="K257" s="7">
        <v>11.4</v>
      </c>
      <c r="L257" s="7">
        <v>11.4</v>
      </c>
      <c r="M257" s="16">
        <v>2.28</v>
      </c>
      <c r="N257" s="7"/>
      <c r="O257" s="7"/>
      <c r="P257" s="17">
        <v>12.318</v>
      </c>
      <c r="Q257" s="21">
        <v>33.702048</v>
      </c>
      <c r="R257" s="20" t="s">
        <v>171</v>
      </c>
    </row>
    <row r="258" ht="30" customHeight="1" spans="1:18">
      <c r="A258" s="7">
        <v>17</v>
      </c>
      <c r="B258" s="7" t="s">
        <v>25</v>
      </c>
      <c r="C258" s="7" t="s">
        <v>18</v>
      </c>
      <c r="D258" s="7"/>
      <c r="E258" s="7" t="s">
        <v>172</v>
      </c>
      <c r="F258" s="7">
        <v>14.2</v>
      </c>
      <c r="G258" s="7">
        <v>2</v>
      </c>
      <c r="H258" s="9" t="s">
        <v>169</v>
      </c>
      <c r="I258" s="7" t="s">
        <v>21</v>
      </c>
      <c r="J258" s="7">
        <v>1.35</v>
      </c>
      <c r="K258" s="7">
        <v>2</v>
      </c>
      <c r="L258" s="7">
        <v>2.7</v>
      </c>
      <c r="M258" s="16">
        <v>0.54</v>
      </c>
      <c r="N258" s="7"/>
      <c r="O258" s="7"/>
      <c r="P258" s="17">
        <v>13.476</v>
      </c>
      <c r="Q258" s="21">
        <v>8.732448</v>
      </c>
      <c r="R258" s="20" t="s">
        <v>171</v>
      </c>
    </row>
    <row r="259" ht="30" customHeight="1" spans="1:18">
      <c r="A259" s="7">
        <v>25</v>
      </c>
      <c r="B259" s="7" t="s">
        <v>164</v>
      </c>
      <c r="C259" s="7" t="s">
        <v>165</v>
      </c>
      <c r="D259" s="7"/>
      <c r="E259" s="7" t="s">
        <v>166</v>
      </c>
      <c r="F259" s="7">
        <v>16.8</v>
      </c>
      <c r="G259" s="7">
        <v>3</v>
      </c>
      <c r="H259" s="9" t="s">
        <v>169</v>
      </c>
      <c r="I259" s="7" t="s">
        <v>21</v>
      </c>
      <c r="J259" s="7">
        <v>1.6</v>
      </c>
      <c r="K259" s="7">
        <v>14.3</v>
      </c>
      <c r="L259" s="7">
        <v>22.88</v>
      </c>
      <c r="M259" s="16">
        <v>4.576</v>
      </c>
      <c r="N259" s="7"/>
      <c r="O259" s="7"/>
      <c r="P259" s="17">
        <v>13.4</v>
      </c>
      <c r="Q259" s="21">
        <v>73.58208</v>
      </c>
      <c r="R259" s="20" t="s">
        <v>171</v>
      </c>
    </row>
    <row r="260" ht="30" customHeight="1" spans="1:18">
      <c r="A260" s="7">
        <v>27</v>
      </c>
      <c r="B260" s="7" t="s">
        <v>24</v>
      </c>
      <c r="C260" s="7" t="s">
        <v>18</v>
      </c>
      <c r="D260" s="7"/>
      <c r="E260" s="7" t="s">
        <v>172</v>
      </c>
      <c r="F260" s="7">
        <v>16.8</v>
      </c>
      <c r="G260" s="7">
        <v>3</v>
      </c>
      <c r="H260" s="9" t="s">
        <v>169</v>
      </c>
      <c r="I260" s="7" t="s">
        <v>21</v>
      </c>
      <c r="J260" s="7">
        <v>1</v>
      </c>
      <c r="K260" s="7">
        <v>28.6</v>
      </c>
      <c r="L260" s="7">
        <v>28.6</v>
      </c>
      <c r="M260" s="16">
        <v>5.72</v>
      </c>
      <c r="N260" s="7"/>
      <c r="O260" s="7"/>
      <c r="P260" s="17">
        <v>13.476</v>
      </c>
      <c r="Q260" s="21">
        <v>92.499264</v>
      </c>
      <c r="R260" s="20" t="s">
        <v>171</v>
      </c>
    </row>
    <row r="261" ht="30" customHeight="1" spans="1:18">
      <c r="A261" s="7">
        <v>28</v>
      </c>
      <c r="B261" s="7" t="s">
        <v>17</v>
      </c>
      <c r="C261" s="7" t="s">
        <v>27</v>
      </c>
      <c r="D261" s="7"/>
      <c r="E261" s="7" t="s">
        <v>173</v>
      </c>
      <c r="F261" s="7">
        <v>16.8</v>
      </c>
      <c r="G261" s="7">
        <v>3</v>
      </c>
      <c r="H261" s="9" t="s">
        <v>169</v>
      </c>
      <c r="I261" s="7" t="s">
        <v>21</v>
      </c>
      <c r="J261" s="7">
        <v>1</v>
      </c>
      <c r="K261" s="7">
        <v>21.2</v>
      </c>
      <c r="L261" s="7">
        <v>21.2</v>
      </c>
      <c r="M261" s="16">
        <v>4.24</v>
      </c>
      <c r="N261" s="7"/>
      <c r="O261" s="7"/>
      <c r="P261" s="17">
        <v>12.318</v>
      </c>
      <c r="Q261" s="21">
        <v>62.673984</v>
      </c>
      <c r="R261" s="20" t="s">
        <v>171</v>
      </c>
    </row>
    <row r="262" ht="30" customHeight="1" spans="1:18">
      <c r="A262" s="7">
        <v>29</v>
      </c>
      <c r="B262" s="7" t="s">
        <v>25</v>
      </c>
      <c r="C262" s="7" t="s">
        <v>18</v>
      </c>
      <c r="D262" s="7"/>
      <c r="E262" s="7" t="s">
        <v>172</v>
      </c>
      <c r="F262" s="7">
        <v>16.8</v>
      </c>
      <c r="G262" s="7">
        <v>3</v>
      </c>
      <c r="H262" s="9" t="s">
        <v>169</v>
      </c>
      <c r="I262" s="7" t="s">
        <v>21</v>
      </c>
      <c r="J262" s="7">
        <v>1.35</v>
      </c>
      <c r="K262" s="7">
        <v>2</v>
      </c>
      <c r="L262" s="7">
        <v>2.7</v>
      </c>
      <c r="M262" s="16">
        <v>0.54</v>
      </c>
      <c r="N262" s="7"/>
      <c r="O262" s="7"/>
      <c r="P262" s="17">
        <v>13.476</v>
      </c>
      <c r="Q262" s="21">
        <v>8.732448</v>
      </c>
      <c r="R262" s="20" t="s">
        <v>171</v>
      </c>
    </row>
    <row r="263" ht="30" customHeight="1" spans="1:18">
      <c r="A263" s="7">
        <v>37</v>
      </c>
      <c r="B263" s="7" t="s">
        <v>164</v>
      </c>
      <c r="C263" s="7" t="s">
        <v>165</v>
      </c>
      <c r="D263" s="7"/>
      <c r="E263" s="7" t="s">
        <v>166</v>
      </c>
      <c r="F263" s="7">
        <v>21.4</v>
      </c>
      <c r="G263" s="7">
        <v>4</v>
      </c>
      <c r="H263" s="9" t="s">
        <v>169</v>
      </c>
      <c r="I263" s="7" t="s">
        <v>21</v>
      </c>
      <c r="J263" s="7">
        <v>1.9</v>
      </c>
      <c r="K263" s="7">
        <v>9.5</v>
      </c>
      <c r="L263" s="7">
        <v>18.05</v>
      </c>
      <c r="M263" s="16">
        <v>3.61</v>
      </c>
      <c r="N263" s="7"/>
      <c r="O263" s="7"/>
      <c r="P263" s="17">
        <v>13.4</v>
      </c>
      <c r="Q263" s="21">
        <v>58.0488</v>
      </c>
      <c r="R263" s="20" t="s">
        <v>171</v>
      </c>
    </row>
    <row r="264" ht="30" customHeight="1" spans="1:18">
      <c r="A264" s="7">
        <v>39</v>
      </c>
      <c r="B264" s="7" t="s">
        <v>24</v>
      </c>
      <c r="C264" s="7" t="s">
        <v>18</v>
      </c>
      <c r="D264" s="7"/>
      <c r="E264" s="7" t="s">
        <v>172</v>
      </c>
      <c r="F264" s="7">
        <v>21.4</v>
      </c>
      <c r="G264" s="7">
        <v>4</v>
      </c>
      <c r="H264" s="9" t="s">
        <v>169</v>
      </c>
      <c r="I264" s="7" t="s">
        <v>21</v>
      </c>
      <c r="J264" s="7">
        <v>1</v>
      </c>
      <c r="K264" s="7">
        <v>19</v>
      </c>
      <c r="L264" s="7">
        <v>19</v>
      </c>
      <c r="M264" s="16">
        <v>3.8</v>
      </c>
      <c r="N264" s="7"/>
      <c r="O264" s="7"/>
      <c r="P264" s="17">
        <v>13.476</v>
      </c>
      <c r="Q264" s="21">
        <v>61.45056</v>
      </c>
      <c r="R264" s="20" t="s">
        <v>171</v>
      </c>
    </row>
    <row r="265" ht="30" customHeight="1" spans="1:18">
      <c r="A265" s="7">
        <v>40</v>
      </c>
      <c r="B265" s="7" t="s">
        <v>17</v>
      </c>
      <c r="C265" s="7" t="s">
        <v>27</v>
      </c>
      <c r="D265" s="7"/>
      <c r="E265" s="7" t="s">
        <v>173</v>
      </c>
      <c r="F265" s="7">
        <v>21.4</v>
      </c>
      <c r="G265" s="7">
        <v>4</v>
      </c>
      <c r="H265" s="9" t="s">
        <v>169</v>
      </c>
      <c r="I265" s="7" t="s">
        <v>21</v>
      </c>
      <c r="J265" s="7">
        <v>1</v>
      </c>
      <c r="K265" s="7">
        <v>13.6</v>
      </c>
      <c r="L265" s="7">
        <v>13.6</v>
      </c>
      <c r="M265" s="16">
        <v>2.72</v>
      </c>
      <c r="N265" s="7"/>
      <c r="O265" s="7"/>
      <c r="P265" s="17">
        <v>12.318</v>
      </c>
      <c r="Q265" s="21">
        <v>40.205952</v>
      </c>
      <c r="R265" s="20" t="s">
        <v>171</v>
      </c>
    </row>
    <row r="266" ht="30" customHeight="1" spans="1:18">
      <c r="A266" s="7">
        <v>41</v>
      </c>
      <c r="B266" s="7" t="s">
        <v>25</v>
      </c>
      <c r="C266" s="7" t="s">
        <v>18</v>
      </c>
      <c r="D266" s="7"/>
      <c r="E266" s="7" t="s">
        <v>172</v>
      </c>
      <c r="F266" s="7">
        <v>21.4</v>
      </c>
      <c r="G266" s="7">
        <v>4</v>
      </c>
      <c r="H266" s="9" t="s">
        <v>169</v>
      </c>
      <c r="I266" s="7" t="s">
        <v>21</v>
      </c>
      <c r="J266" s="7">
        <v>1.65</v>
      </c>
      <c r="K266" s="7">
        <v>2</v>
      </c>
      <c r="L266" s="7">
        <v>3.3</v>
      </c>
      <c r="M266" s="16">
        <v>0.66</v>
      </c>
      <c r="N266" s="7"/>
      <c r="O266" s="7"/>
      <c r="P266" s="17">
        <v>13.476</v>
      </c>
      <c r="Q266" s="21">
        <v>10.672992</v>
      </c>
      <c r="R266" s="20" t="s">
        <v>171</v>
      </c>
    </row>
    <row r="267" ht="30" customHeight="1" spans="1:18">
      <c r="A267" s="7">
        <v>49</v>
      </c>
      <c r="B267" s="7" t="s">
        <v>164</v>
      </c>
      <c r="C267" s="7" t="s">
        <v>165</v>
      </c>
      <c r="D267" s="7"/>
      <c r="E267" s="7" t="s">
        <v>166</v>
      </c>
      <c r="F267" s="7">
        <v>25</v>
      </c>
      <c r="G267" s="7">
        <v>5</v>
      </c>
      <c r="H267" s="9" t="s">
        <v>169</v>
      </c>
      <c r="I267" s="7" t="s">
        <v>21</v>
      </c>
      <c r="J267" s="7">
        <v>1.9</v>
      </c>
      <c r="K267" s="7">
        <v>16.5</v>
      </c>
      <c r="L267" s="7">
        <v>31.35</v>
      </c>
      <c r="M267" s="16">
        <v>6.27</v>
      </c>
      <c r="N267" s="7"/>
      <c r="O267" s="7"/>
      <c r="P267" s="17">
        <v>13.4</v>
      </c>
      <c r="Q267" s="21">
        <v>100.8216</v>
      </c>
      <c r="R267" s="20" t="s">
        <v>171</v>
      </c>
    </row>
    <row r="268" ht="30" customHeight="1" spans="1:18">
      <c r="A268" s="7">
        <v>51</v>
      </c>
      <c r="B268" s="7" t="s">
        <v>24</v>
      </c>
      <c r="C268" s="7" t="s">
        <v>18</v>
      </c>
      <c r="D268" s="7"/>
      <c r="E268" s="7" t="s">
        <v>172</v>
      </c>
      <c r="F268" s="7">
        <v>25</v>
      </c>
      <c r="G268" s="7">
        <v>5</v>
      </c>
      <c r="H268" s="9" t="s">
        <v>169</v>
      </c>
      <c r="I268" s="7" t="s">
        <v>21</v>
      </c>
      <c r="J268" s="7">
        <v>1</v>
      </c>
      <c r="K268" s="7">
        <v>33</v>
      </c>
      <c r="L268" s="7">
        <v>33</v>
      </c>
      <c r="M268" s="16">
        <v>6.6</v>
      </c>
      <c r="N268" s="7"/>
      <c r="O268" s="7"/>
      <c r="P268" s="17">
        <v>13.476</v>
      </c>
      <c r="Q268" s="21">
        <v>106.72992</v>
      </c>
      <c r="R268" s="20" t="s">
        <v>171</v>
      </c>
    </row>
    <row r="269" ht="30" customHeight="1" spans="1:18">
      <c r="A269" s="7">
        <v>52</v>
      </c>
      <c r="B269" s="7" t="s">
        <v>17</v>
      </c>
      <c r="C269" s="7" t="s">
        <v>27</v>
      </c>
      <c r="D269" s="7"/>
      <c r="E269" s="7" t="s">
        <v>173</v>
      </c>
      <c r="F269" s="7">
        <v>25</v>
      </c>
      <c r="G269" s="7">
        <v>5</v>
      </c>
      <c r="H269" s="9" t="s">
        <v>169</v>
      </c>
      <c r="I269" s="7" t="s">
        <v>21</v>
      </c>
      <c r="J269" s="7">
        <v>1</v>
      </c>
      <c r="K269" s="7">
        <v>23.4</v>
      </c>
      <c r="L269" s="7">
        <v>23.4</v>
      </c>
      <c r="M269" s="16">
        <v>4.68</v>
      </c>
      <c r="N269" s="7"/>
      <c r="O269" s="7"/>
      <c r="P269" s="17">
        <v>12.318</v>
      </c>
      <c r="Q269" s="21">
        <v>69.177888</v>
      </c>
      <c r="R269" s="20" t="s">
        <v>171</v>
      </c>
    </row>
    <row r="270" ht="30" customHeight="1" spans="1:18">
      <c r="A270" s="7">
        <v>53</v>
      </c>
      <c r="B270" s="7" t="s">
        <v>25</v>
      </c>
      <c r="C270" s="7" t="s">
        <v>18</v>
      </c>
      <c r="D270" s="7"/>
      <c r="E270" s="7" t="s">
        <v>172</v>
      </c>
      <c r="F270" s="7">
        <v>25</v>
      </c>
      <c r="G270" s="7">
        <v>5</v>
      </c>
      <c r="H270" s="9" t="s">
        <v>169</v>
      </c>
      <c r="I270" s="7" t="s">
        <v>21</v>
      </c>
      <c r="J270" s="7">
        <v>1.65</v>
      </c>
      <c r="K270" s="7">
        <v>2</v>
      </c>
      <c r="L270" s="7">
        <v>3.3</v>
      </c>
      <c r="M270" s="16">
        <v>0.66</v>
      </c>
      <c r="N270" s="7"/>
      <c r="O270" s="7"/>
      <c r="P270" s="17">
        <v>13.476</v>
      </c>
      <c r="Q270" s="21">
        <v>10.672992</v>
      </c>
      <c r="R270" s="20" t="s">
        <v>171</v>
      </c>
    </row>
    <row r="271" ht="30" customHeight="1" spans="1:18">
      <c r="A271" s="7">
        <v>61</v>
      </c>
      <c r="B271" s="7" t="s">
        <v>164</v>
      </c>
      <c r="C271" s="7" t="s">
        <v>165</v>
      </c>
      <c r="D271" s="7"/>
      <c r="E271" s="7" t="s">
        <v>166</v>
      </c>
      <c r="F271" s="7">
        <v>30.6</v>
      </c>
      <c r="G271" s="7">
        <v>6</v>
      </c>
      <c r="H271" s="9" t="s">
        <v>169</v>
      </c>
      <c r="I271" s="7" t="s">
        <v>21</v>
      </c>
      <c r="J271" s="7">
        <v>1.9</v>
      </c>
      <c r="K271" s="7">
        <v>12.5</v>
      </c>
      <c r="L271" s="7">
        <v>23.75</v>
      </c>
      <c r="M271" s="16">
        <v>4.75</v>
      </c>
      <c r="N271" s="7"/>
      <c r="O271" s="7"/>
      <c r="P271" s="17">
        <v>13.4</v>
      </c>
      <c r="Q271" s="21">
        <v>76.38</v>
      </c>
      <c r="R271" s="20" t="s">
        <v>171</v>
      </c>
    </row>
    <row r="272" ht="30" customHeight="1" spans="1:18">
      <c r="A272" s="7">
        <v>63</v>
      </c>
      <c r="B272" s="7" t="s">
        <v>24</v>
      </c>
      <c r="C272" s="7" t="s">
        <v>18</v>
      </c>
      <c r="D272" s="7"/>
      <c r="E272" s="7" t="s">
        <v>172</v>
      </c>
      <c r="F272" s="7">
        <v>30.6</v>
      </c>
      <c r="G272" s="7">
        <v>6</v>
      </c>
      <c r="H272" s="9" t="s">
        <v>169</v>
      </c>
      <c r="I272" s="7" t="s">
        <v>21</v>
      </c>
      <c r="J272" s="7">
        <v>1</v>
      </c>
      <c r="K272" s="7">
        <v>25</v>
      </c>
      <c r="L272" s="7">
        <v>25</v>
      </c>
      <c r="M272" s="16">
        <v>5</v>
      </c>
      <c r="N272" s="7"/>
      <c r="O272" s="7"/>
      <c r="P272" s="17">
        <v>13.476</v>
      </c>
      <c r="Q272" s="21">
        <v>80.856</v>
      </c>
      <c r="R272" s="20" t="s">
        <v>171</v>
      </c>
    </row>
    <row r="273" ht="30" customHeight="1" spans="1:18">
      <c r="A273" s="7">
        <v>64</v>
      </c>
      <c r="B273" s="7" t="s">
        <v>17</v>
      </c>
      <c r="C273" s="7" t="s">
        <v>27</v>
      </c>
      <c r="D273" s="7"/>
      <c r="E273" s="7" t="s">
        <v>173</v>
      </c>
      <c r="F273" s="7">
        <v>30.6</v>
      </c>
      <c r="G273" s="7">
        <v>6</v>
      </c>
      <c r="H273" s="9" t="s">
        <v>169</v>
      </c>
      <c r="I273" s="7" t="s">
        <v>21</v>
      </c>
      <c r="J273" s="7">
        <v>1</v>
      </c>
      <c r="K273" s="7">
        <v>17.8</v>
      </c>
      <c r="L273" s="7">
        <v>17.8</v>
      </c>
      <c r="M273" s="16">
        <v>3.56</v>
      </c>
      <c r="N273" s="7"/>
      <c r="O273" s="7"/>
      <c r="P273" s="17">
        <v>12.318</v>
      </c>
      <c r="Q273" s="21">
        <v>52.622496</v>
      </c>
      <c r="R273" s="20" t="s">
        <v>171</v>
      </c>
    </row>
    <row r="274" ht="30" customHeight="1" spans="1:18">
      <c r="A274" s="7">
        <v>65</v>
      </c>
      <c r="B274" s="7" t="s">
        <v>25</v>
      </c>
      <c r="C274" s="7" t="s">
        <v>18</v>
      </c>
      <c r="D274" s="7"/>
      <c r="E274" s="7" t="s">
        <v>172</v>
      </c>
      <c r="F274" s="7">
        <v>30.6</v>
      </c>
      <c r="G274" s="7">
        <v>6</v>
      </c>
      <c r="H274" s="9" t="s">
        <v>169</v>
      </c>
      <c r="I274" s="7" t="s">
        <v>21</v>
      </c>
      <c r="J274" s="7">
        <v>1.65</v>
      </c>
      <c r="K274" s="7">
        <v>2</v>
      </c>
      <c r="L274" s="7">
        <v>3.3</v>
      </c>
      <c r="M274" s="16">
        <v>0.66</v>
      </c>
      <c r="N274" s="7"/>
      <c r="O274" s="7"/>
      <c r="P274" s="17">
        <v>13.476</v>
      </c>
      <c r="Q274" s="21">
        <v>10.672992</v>
      </c>
      <c r="R274" s="20" t="s">
        <v>171</v>
      </c>
    </row>
    <row r="275" ht="30" customHeight="1" spans="1:18">
      <c r="A275" s="7">
        <v>73</v>
      </c>
      <c r="B275" s="7" t="s">
        <v>164</v>
      </c>
      <c r="C275" s="7" t="s">
        <v>165</v>
      </c>
      <c r="D275" s="7"/>
      <c r="E275" s="7" t="s">
        <v>166</v>
      </c>
      <c r="F275" s="7">
        <v>35.2</v>
      </c>
      <c r="G275" s="7">
        <v>7</v>
      </c>
      <c r="H275" s="9" t="s">
        <v>169</v>
      </c>
      <c r="I275" s="7" t="s">
        <v>21</v>
      </c>
      <c r="J275" s="7">
        <v>1.6</v>
      </c>
      <c r="K275" s="7">
        <v>4.365</v>
      </c>
      <c r="L275" s="7">
        <v>6.984</v>
      </c>
      <c r="M275" s="16">
        <v>1.3968</v>
      </c>
      <c r="N275" s="7"/>
      <c r="O275" s="7"/>
      <c r="P275" s="17">
        <v>13.4</v>
      </c>
      <c r="Q275" s="21">
        <v>22.460544</v>
      </c>
      <c r="R275" s="20" t="s">
        <v>171</v>
      </c>
    </row>
    <row r="276" ht="30" customHeight="1" spans="1:18">
      <c r="A276" s="7">
        <v>75</v>
      </c>
      <c r="B276" s="7" t="s">
        <v>24</v>
      </c>
      <c r="C276" s="7" t="s">
        <v>18</v>
      </c>
      <c r="D276" s="7"/>
      <c r="E276" s="7" t="s">
        <v>172</v>
      </c>
      <c r="F276" s="7">
        <v>35.2</v>
      </c>
      <c r="G276" s="7">
        <v>7</v>
      </c>
      <c r="H276" s="9" t="s">
        <v>169</v>
      </c>
      <c r="I276" s="7" t="s">
        <v>21</v>
      </c>
      <c r="J276" s="7">
        <v>1</v>
      </c>
      <c r="K276" s="7">
        <v>8.73</v>
      </c>
      <c r="L276" s="7">
        <v>8.73</v>
      </c>
      <c r="M276" s="16">
        <v>1.746</v>
      </c>
      <c r="N276" s="7"/>
      <c r="O276" s="7"/>
      <c r="P276" s="17">
        <v>13.476</v>
      </c>
      <c r="Q276" s="21">
        <v>28.2349152</v>
      </c>
      <c r="R276" s="20" t="s">
        <v>171</v>
      </c>
    </row>
    <row r="277" ht="30" customHeight="1" spans="1:18">
      <c r="A277" s="7">
        <v>76</v>
      </c>
      <c r="B277" s="7" t="s">
        <v>17</v>
      </c>
      <c r="C277" s="7" t="s">
        <v>27</v>
      </c>
      <c r="D277" s="7"/>
      <c r="E277" s="7" t="s">
        <v>173</v>
      </c>
      <c r="F277" s="7">
        <v>35.2</v>
      </c>
      <c r="G277" s="7">
        <v>7</v>
      </c>
      <c r="H277" s="9" t="s">
        <v>169</v>
      </c>
      <c r="I277" s="7" t="s">
        <v>21</v>
      </c>
      <c r="J277" s="7">
        <v>1</v>
      </c>
      <c r="K277" s="7">
        <v>6.6</v>
      </c>
      <c r="L277" s="7">
        <v>6.6</v>
      </c>
      <c r="M277" s="16">
        <v>1.32</v>
      </c>
      <c r="N277" s="7"/>
      <c r="O277" s="7"/>
      <c r="P277" s="17">
        <v>12.318</v>
      </c>
      <c r="Q277" s="21">
        <v>19.511712</v>
      </c>
      <c r="R277" s="20" t="s">
        <v>171</v>
      </c>
    </row>
    <row r="278" ht="30" customHeight="1" spans="1:18">
      <c r="A278" s="7">
        <v>77</v>
      </c>
      <c r="B278" s="7" t="s">
        <v>25</v>
      </c>
      <c r="C278" s="7" t="s">
        <v>18</v>
      </c>
      <c r="D278" s="7"/>
      <c r="E278" s="7" t="s">
        <v>172</v>
      </c>
      <c r="F278" s="7">
        <v>35.2</v>
      </c>
      <c r="G278" s="7">
        <v>7</v>
      </c>
      <c r="H278" s="9" t="s">
        <v>169</v>
      </c>
      <c r="I278" s="7" t="s">
        <v>21</v>
      </c>
      <c r="J278" s="7">
        <v>1.35</v>
      </c>
      <c r="K278" s="7">
        <v>2</v>
      </c>
      <c r="L278" s="7">
        <v>2.7</v>
      </c>
      <c r="M278" s="16">
        <v>0.54</v>
      </c>
      <c r="N278" s="7"/>
      <c r="O278" s="7"/>
      <c r="P278" s="17">
        <v>13.476</v>
      </c>
      <c r="Q278" s="21">
        <v>8.732448</v>
      </c>
      <c r="R278" s="20" t="s">
        <v>171</v>
      </c>
    </row>
    <row r="279" ht="30" customHeight="1" spans="1:18">
      <c r="A279" s="7">
        <v>85</v>
      </c>
      <c r="B279" s="7" t="s">
        <v>164</v>
      </c>
      <c r="C279" s="7" t="s">
        <v>165</v>
      </c>
      <c r="D279" s="7"/>
      <c r="E279" s="7" t="s">
        <v>166</v>
      </c>
      <c r="F279" s="7">
        <v>39.7</v>
      </c>
      <c r="G279" s="7">
        <v>8</v>
      </c>
      <c r="H279" s="9" t="s">
        <v>169</v>
      </c>
      <c r="I279" s="7" t="s">
        <v>21</v>
      </c>
      <c r="J279" s="7">
        <v>1.6</v>
      </c>
      <c r="K279" s="7">
        <v>1.425</v>
      </c>
      <c r="L279" s="7">
        <v>2.28</v>
      </c>
      <c r="M279" s="16">
        <v>0.456</v>
      </c>
      <c r="N279" s="7"/>
      <c r="O279" s="7"/>
      <c r="P279" s="17">
        <v>13.4</v>
      </c>
      <c r="Q279" s="21">
        <v>7.33248</v>
      </c>
      <c r="R279" s="20" t="s">
        <v>171</v>
      </c>
    </row>
    <row r="280" ht="30" customHeight="1" spans="1:18">
      <c r="A280" s="7">
        <v>87</v>
      </c>
      <c r="B280" s="7" t="s">
        <v>24</v>
      </c>
      <c r="C280" s="7" t="s">
        <v>18</v>
      </c>
      <c r="D280" s="7"/>
      <c r="E280" s="7" t="s">
        <v>172</v>
      </c>
      <c r="F280" s="7">
        <v>39.7</v>
      </c>
      <c r="G280" s="7">
        <v>8</v>
      </c>
      <c r="H280" s="9" t="s">
        <v>169</v>
      </c>
      <c r="I280" s="7" t="s">
        <v>21</v>
      </c>
      <c r="J280" s="7">
        <v>1</v>
      </c>
      <c r="K280" s="7">
        <v>2.85</v>
      </c>
      <c r="L280" s="7">
        <v>2.85</v>
      </c>
      <c r="M280" s="16">
        <v>0.57</v>
      </c>
      <c r="N280" s="7"/>
      <c r="O280" s="7"/>
      <c r="P280" s="17">
        <v>13.476</v>
      </c>
      <c r="Q280" s="21">
        <v>9.217584</v>
      </c>
      <c r="R280" s="20" t="s">
        <v>171</v>
      </c>
    </row>
    <row r="281" ht="30" customHeight="1" spans="1:18">
      <c r="A281" s="7">
        <v>88</v>
      </c>
      <c r="B281" s="7" t="s">
        <v>17</v>
      </c>
      <c r="C281" s="7" t="s">
        <v>27</v>
      </c>
      <c r="D281" s="7"/>
      <c r="E281" s="7" t="s">
        <v>173</v>
      </c>
      <c r="F281" s="7">
        <v>39.7</v>
      </c>
      <c r="G281" s="7">
        <v>8</v>
      </c>
      <c r="H281" s="9" t="s">
        <v>169</v>
      </c>
      <c r="I281" s="7" t="s">
        <v>21</v>
      </c>
      <c r="J281" s="7">
        <v>1</v>
      </c>
      <c r="K281" s="7">
        <v>2.14</v>
      </c>
      <c r="L281" s="7">
        <v>2.14</v>
      </c>
      <c r="M281" s="16">
        <v>0.428</v>
      </c>
      <c r="N281" s="7"/>
      <c r="O281" s="7"/>
      <c r="P281" s="17">
        <v>12.318</v>
      </c>
      <c r="Q281" s="21">
        <v>6.3265248</v>
      </c>
      <c r="R281" s="20" t="s">
        <v>171</v>
      </c>
    </row>
    <row r="282" ht="30" customHeight="1" spans="1:18">
      <c r="A282" s="7">
        <v>89</v>
      </c>
      <c r="B282" s="7" t="s">
        <v>25</v>
      </c>
      <c r="C282" s="7" t="s">
        <v>18</v>
      </c>
      <c r="D282" s="7"/>
      <c r="E282" s="7" t="s">
        <v>172</v>
      </c>
      <c r="F282" s="7">
        <v>39.7</v>
      </c>
      <c r="G282" s="7">
        <v>8</v>
      </c>
      <c r="H282" s="9" t="s">
        <v>169</v>
      </c>
      <c r="I282" s="7" t="s">
        <v>21</v>
      </c>
      <c r="J282" s="7">
        <v>1.35</v>
      </c>
      <c r="K282" s="7">
        <v>2</v>
      </c>
      <c r="L282" s="7">
        <v>2.7</v>
      </c>
      <c r="M282" s="16">
        <v>0.54</v>
      </c>
      <c r="N282" s="7"/>
      <c r="O282" s="7"/>
      <c r="P282" s="17">
        <v>13.476</v>
      </c>
      <c r="Q282" s="21">
        <v>8.732448</v>
      </c>
      <c r="R282" s="20" t="s">
        <v>171</v>
      </c>
    </row>
    <row r="283" ht="30" customHeight="1" spans="1:18">
      <c r="A283" s="7">
        <v>97</v>
      </c>
      <c r="B283" s="7" t="s">
        <v>164</v>
      </c>
      <c r="C283" s="7" t="s">
        <v>165</v>
      </c>
      <c r="D283" s="7"/>
      <c r="E283" s="7" t="s">
        <v>166</v>
      </c>
      <c r="F283" s="7">
        <v>43.4</v>
      </c>
      <c r="G283" s="7">
        <v>9</v>
      </c>
      <c r="H283" s="9" t="s">
        <v>169</v>
      </c>
      <c r="I283" s="7" t="s">
        <v>21</v>
      </c>
      <c r="J283" s="7">
        <v>1.9</v>
      </c>
      <c r="K283" s="7">
        <v>14.75</v>
      </c>
      <c r="L283" s="7">
        <v>28.025</v>
      </c>
      <c r="M283" s="16">
        <v>5.605</v>
      </c>
      <c r="N283" s="7"/>
      <c r="O283" s="7"/>
      <c r="P283" s="17">
        <v>13.4</v>
      </c>
      <c r="Q283" s="21">
        <v>90.1284</v>
      </c>
      <c r="R283" s="20" t="s">
        <v>171</v>
      </c>
    </row>
    <row r="284" ht="30" customHeight="1" spans="1:18">
      <c r="A284" s="7">
        <v>99</v>
      </c>
      <c r="B284" s="7" t="s">
        <v>24</v>
      </c>
      <c r="C284" s="7" t="s">
        <v>18</v>
      </c>
      <c r="D284" s="7"/>
      <c r="E284" s="7" t="s">
        <v>172</v>
      </c>
      <c r="F284" s="7">
        <v>43.4</v>
      </c>
      <c r="G284" s="7">
        <v>9</v>
      </c>
      <c r="H284" s="9" t="s">
        <v>169</v>
      </c>
      <c r="I284" s="7" t="s">
        <v>21</v>
      </c>
      <c r="J284" s="7">
        <v>1</v>
      </c>
      <c r="K284" s="7">
        <v>29.5</v>
      </c>
      <c r="L284" s="7">
        <v>29.5</v>
      </c>
      <c r="M284" s="16">
        <v>5.9</v>
      </c>
      <c r="N284" s="7"/>
      <c r="O284" s="7"/>
      <c r="P284" s="17">
        <v>13.476</v>
      </c>
      <c r="Q284" s="21">
        <v>95.41008</v>
      </c>
      <c r="R284" s="20" t="s">
        <v>171</v>
      </c>
    </row>
    <row r="285" ht="30" customHeight="1" spans="1:18">
      <c r="A285" s="7">
        <v>100</v>
      </c>
      <c r="B285" s="7" t="s">
        <v>17</v>
      </c>
      <c r="C285" s="7" t="s">
        <v>27</v>
      </c>
      <c r="D285" s="7"/>
      <c r="E285" s="7" t="s">
        <v>173</v>
      </c>
      <c r="F285" s="7">
        <v>43.4</v>
      </c>
      <c r="G285" s="7">
        <v>9</v>
      </c>
      <c r="H285" s="9" t="s">
        <v>169</v>
      </c>
      <c r="I285" s="7" t="s">
        <v>21</v>
      </c>
      <c r="J285" s="7">
        <v>1</v>
      </c>
      <c r="K285" s="7">
        <v>21</v>
      </c>
      <c r="L285" s="7">
        <v>21</v>
      </c>
      <c r="M285" s="16">
        <v>4.2</v>
      </c>
      <c r="N285" s="7"/>
      <c r="O285" s="7"/>
      <c r="P285" s="17">
        <v>12.318</v>
      </c>
      <c r="Q285" s="21">
        <v>62.08272</v>
      </c>
      <c r="R285" s="20" t="s">
        <v>171</v>
      </c>
    </row>
    <row r="286" ht="30" customHeight="1" spans="1:18">
      <c r="A286" s="7">
        <v>101</v>
      </c>
      <c r="B286" s="7" t="s">
        <v>25</v>
      </c>
      <c r="C286" s="7" t="s">
        <v>18</v>
      </c>
      <c r="D286" s="7"/>
      <c r="E286" s="7" t="s">
        <v>172</v>
      </c>
      <c r="F286" s="7">
        <v>43.4</v>
      </c>
      <c r="G286" s="7">
        <v>9</v>
      </c>
      <c r="H286" s="9" t="s">
        <v>169</v>
      </c>
      <c r="I286" s="7" t="s">
        <v>21</v>
      </c>
      <c r="J286" s="7">
        <v>1.65</v>
      </c>
      <c r="K286" s="7">
        <v>2</v>
      </c>
      <c r="L286" s="7">
        <v>3.3</v>
      </c>
      <c r="M286" s="16">
        <v>0.66</v>
      </c>
      <c r="N286" s="7"/>
      <c r="O286" s="7"/>
      <c r="P286" s="17">
        <v>13.476</v>
      </c>
      <c r="Q286" s="21">
        <v>10.672992</v>
      </c>
      <c r="R286" s="20" t="s">
        <v>171</v>
      </c>
    </row>
    <row r="287" ht="30" customHeight="1" spans="1:18">
      <c r="A287" s="7">
        <v>109</v>
      </c>
      <c r="B287" s="7" t="s">
        <v>164</v>
      </c>
      <c r="C287" s="7" t="s">
        <v>165</v>
      </c>
      <c r="D287" s="7"/>
      <c r="E287" s="7" t="s">
        <v>166</v>
      </c>
      <c r="F287" s="7">
        <v>46.8</v>
      </c>
      <c r="G287" s="7">
        <v>10</v>
      </c>
      <c r="H287" s="9" t="s">
        <v>169</v>
      </c>
      <c r="I287" s="7" t="s">
        <v>21</v>
      </c>
      <c r="J287" s="7">
        <v>1.6</v>
      </c>
      <c r="K287" s="7">
        <v>6.4</v>
      </c>
      <c r="L287" s="7">
        <v>10.24</v>
      </c>
      <c r="M287" s="16">
        <v>2.048</v>
      </c>
      <c r="N287" s="7"/>
      <c r="O287" s="7"/>
      <c r="P287" s="17">
        <v>13.4</v>
      </c>
      <c r="Q287" s="21">
        <v>32.93184</v>
      </c>
      <c r="R287" s="20" t="s">
        <v>171</v>
      </c>
    </row>
    <row r="288" ht="30" customHeight="1" spans="1:18">
      <c r="A288" s="7">
        <v>111</v>
      </c>
      <c r="B288" s="7" t="s">
        <v>24</v>
      </c>
      <c r="C288" s="7" t="s">
        <v>18</v>
      </c>
      <c r="D288" s="7"/>
      <c r="E288" s="7" t="s">
        <v>172</v>
      </c>
      <c r="F288" s="7">
        <v>46.8</v>
      </c>
      <c r="G288" s="7">
        <v>10</v>
      </c>
      <c r="H288" s="9" t="s">
        <v>169</v>
      </c>
      <c r="I288" s="7" t="s">
        <v>21</v>
      </c>
      <c r="J288" s="7">
        <v>1</v>
      </c>
      <c r="K288" s="7">
        <v>12.8</v>
      </c>
      <c r="L288" s="7">
        <v>12.8</v>
      </c>
      <c r="M288" s="16">
        <v>2.56</v>
      </c>
      <c r="N288" s="7"/>
      <c r="O288" s="7"/>
      <c r="P288" s="17">
        <v>13.476</v>
      </c>
      <c r="Q288" s="21">
        <v>41.398272</v>
      </c>
      <c r="R288" s="20" t="s">
        <v>171</v>
      </c>
    </row>
    <row r="289" ht="30" customHeight="1" spans="1:18">
      <c r="A289" s="7">
        <v>112</v>
      </c>
      <c r="B289" s="7" t="s">
        <v>17</v>
      </c>
      <c r="C289" s="7" t="s">
        <v>27</v>
      </c>
      <c r="D289" s="7"/>
      <c r="E289" s="7" t="s">
        <v>173</v>
      </c>
      <c r="F289" s="7">
        <v>46.8</v>
      </c>
      <c r="G289" s="7">
        <v>10</v>
      </c>
      <c r="H289" s="9" t="s">
        <v>169</v>
      </c>
      <c r="I289" s="7" t="s">
        <v>21</v>
      </c>
      <c r="J289" s="7">
        <v>1</v>
      </c>
      <c r="K289" s="7">
        <v>9.64</v>
      </c>
      <c r="L289" s="7">
        <v>9.64</v>
      </c>
      <c r="M289" s="16">
        <v>1.928</v>
      </c>
      <c r="N289" s="7"/>
      <c r="O289" s="7"/>
      <c r="P289" s="17">
        <v>12.318</v>
      </c>
      <c r="Q289" s="21">
        <v>28.4989248</v>
      </c>
      <c r="R289" s="20" t="s">
        <v>171</v>
      </c>
    </row>
    <row r="290" ht="30" customHeight="1" spans="1:18">
      <c r="A290" s="7">
        <v>113</v>
      </c>
      <c r="B290" s="7" t="s">
        <v>25</v>
      </c>
      <c r="C290" s="7" t="s">
        <v>18</v>
      </c>
      <c r="D290" s="7"/>
      <c r="E290" s="7" t="s">
        <v>172</v>
      </c>
      <c r="F290" s="7">
        <v>46.8</v>
      </c>
      <c r="G290" s="7">
        <v>10</v>
      </c>
      <c r="H290" s="9" t="s">
        <v>169</v>
      </c>
      <c r="I290" s="7" t="s">
        <v>21</v>
      </c>
      <c r="J290" s="7">
        <v>1.35</v>
      </c>
      <c r="K290" s="7">
        <v>2</v>
      </c>
      <c r="L290" s="7">
        <v>2.7</v>
      </c>
      <c r="M290" s="16">
        <v>0.54</v>
      </c>
      <c r="N290" s="7"/>
      <c r="O290" s="7"/>
      <c r="P290" s="17">
        <v>13.476</v>
      </c>
      <c r="Q290" s="21">
        <v>8.732448</v>
      </c>
      <c r="R290" s="20" t="s">
        <v>171</v>
      </c>
    </row>
    <row r="291" ht="30" customHeight="1" spans="1:18">
      <c r="A291" s="7">
        <v>121</v>
      </c>
      <c r="B291" s="7" t="s">
        <v>164</v>
      </c>
      <c r="C291" s="7" t="s">
        <v>165</v>
      </c>
      <c r="D291" s="7"/>
      <c r="E291" s="7" t="s">
        <v>166</v>
      </c>
      <c r="F291" s="7">
        <v>50.1</v>
      </c>
      <c r="G291" s="7">
        <v>11</v>
      </c>
      <c r="H291" s="9" t="s">
        <v>169</v>
      </c>
      <c r="I291" s="7" t="s">
        <v>21</v>
      </c>
      <c r="J291" s="7">
        <v>1.9</v>
      </c>
      <c r="K291" s="7">
        <v>11.75</v>
      </c>
      <c r="L291" s="7">
        <v>22.325</v>
      </c>
      <c r="M291" s="16">
        <v>4.465</v>
      </c>
      <c r="N291" s="7"/>
      <c r="O291" s="7"/>
      <c r="P291" s="17">
        <v>13.4</v>
      </c>
      <c r="Q291" s="21">
        <v>71.7972</v>
      </c>
      <c r="R291" s="20" t="s">
        <v>171</v>
      </c>
    </row>
    <row r="292" ht="30" customHeight="1" spans="1:18">
      <c r="A292" s="7">
        <v>123</v>
      </c>
      <c r="B292" s="7" t="s">
        <v>24</v>
      </c>
      <c r="C292" s="7" t="s">
        <v>18</v>
      </c>
      <c r="D292" s="7"/>
      <c r="E292" s="7" t="s">
        <v>172</v>
      </c>
      <c r="F292" s="7">
        <v>50.1</v>
      </c>
      <c r="G292" s="7">
        <v>11</v>
      </c>
      <c r="H292" s="9" t="s">
        <v>169</v>
      </c>
      <c r="I292" s="7" t="s">
        <v>21</v>
      </c>
      <c r="J292" s="7">
        <v>1</v>
      </c>
      <c r="K292" s="7">
        <v>23.5</v>
      </c>
      <c r="L292" s="7">
        <v>23.5</v>
      </c>
      <c r="M292" s="16">
        <v>4.7</v>
      </c>
      <c r="N292" s="7"/>
      <c r="O292" s="7"/>
      <c r="P292" s="17">
        <v>13.476</v>
      </c>
      <c r="Q292" s="21">
        <v>76.00464</v>
      </c>
      <c r="R292" s="20" t="s">
        <v>171</v>
      </c>
    </row>
    <row r="293" ht="30" customHeight="1" spans="1:18">
      <c r="A293" s="7">
        <v>124</v>
      </c>
      <c r="B293" s="7" t="s">
        <v>17</v>
      </c>
      <c r="C293" s="7" t="s">
        <v>27</v>
      </c>
      <c r="D293" s="7"/>
      <c r="E293" s="7" t="s">
        <v>173</v>
      </c>
      <c r="F293" s="7">
        <v>50.1</v>
      </c>
      <c r="G293" s="7">
        <v>11</v>
      </c>
      <c r="H293" s="9" t="s">
        <v>169</v>
      </c>
      <c r="I293" s="7" t="s">
        <v>21</v>
      </c>
      <c r="J293" s="7">
        <v>1</v>
      </c>
      <c r="K293" s="7">
        <v>16.8</v>
      </c>
      <c r="L293" s="7">
        <v>16.8</v>
      </c>
      <c r="M293" s="16">
        <v>3.36</v>
      </c>
      <c r="N293" s="7"/>
      <c r="O293" s="7"/>
      <c r="P293" s="17">
        <v>12.318</v>
      </c>
      <c r="Q293" s="21">
        <v>49.666176</v>
      </c>
      <c r="R293" s="20" t="s">
        <v>171</v>
      </c>
    </row>
    <row r="294" ht="30" customHeight="1" spans="1:18">
      <c r="A294" s="7">
        <v>125</v>
      </c>
      <c r="B294" s="7" t="s">
        <v>25</v>
      </c>
      <c r="C294" s="7" t="s">
        <v>18</v>
      </c>
      <c r="D294" s="7"/>
      <c r="E294" s="7" t="s">
        <v>172</v>
      </c>
      <c r="F294" s="7">
        <v>50.1</v>
      </c>
      <c r="G294" s="7">
        <v>11</v>
      </c>
      <c r="H294" s="9" t="s">
        <v>169</v>
      </c>
      <c r="I294" s="7" t="s">
        <v>21</v>
      </c>
      <c r="J294" s="7">
        <v>1.65</v>
      </c>
      <c r="K294" s="7">
        <v>2</v>
      </c>
      <c r="L294" s="7">
        <v>3.3</v>
      </c>
      <c r="M294" s="16">
        <v>0.66</v>
      </c>
      <c r="N294" s="7"/>
      <c r="O294" s="7"/>
      <c r="P294" s="17">
        <v>13.476</v>
      </c>
      <c r="Q294" s="21">
        <v>10.672992</v>
      </c>
      <c r="R294" s="20" t="s">
        <v>171</v>
      </c>
    </row>
    <row r="295" ht="30" customHeight="1" spans="1:18">
      <c r="A295" s="7">
        <v>133</v>
      </c>
      <c r="B295" s="7" t="s">
        <v>164</v>
      </c>
      <c r="C295" s="7" t="s">
        <v>165</v>
      </c>
      <c r="D295" s="7"/>
      <c r="E295" s="7" t="s">
        <v>166</v>
      </c>
      <c r="F295" s="7">
        <v>53.5</v>
      </c>
      <c r="G295" s="7">
        <v>12</v>
      </c>
      <c r="H295" s="9" t="s">
        <v>169</v>
      </c>
      <c r="I295" s="7" t="s">
        <v>21</v>
      </c>
      <c r="J295" s="7">
        <v>1.6</v>
      </c>
      <c r="K295" s="7">
        <v>2.61</v>
      </c>
      <c r="L295" s="7">
        <v>4.176</v>
      </c>
      <c r="M295" s="16">
        <v>0.8352</v>
      </c>
      <c r="N295" s="7"/>
      <c r="O295" s="7"/>
      <c r="P295" s="17">
        <v>13.4</v>
      </c>
      <c r="Q295" s="21">
        <v>13.430016</v>
      </c>
      <c r="R295" s="20" t="s">
        <v>171</v>
      </c>
    </row>
    <row r="296" ht="30" customHeight="1" spans="1:18">
      <c r="A296" s="7">
        <v>135</v>
      </c>
      <c r="B296" s="7" t="s">
        <v>24</v>
      </c>
      <c r="C296" s="7" t="s">
        <v>18</v>
      </c>
      <c r="D296" s="7"/>
      <c r="E296" s="7" t="s">
        <v>172</v>
      </c>
      <c r="F296" s="7">
        <v>53.5</v>
      </c>
      <c r="G296" s="7">
        <v>12</v>
      </c>
      <c r="H296" s="9" t="s">
        <v>169</v>
      </c>
      <c r="I296" s="7" t="s">
        <v>21</v>
      </c>
      <c r="J296" s="7">
        <v>1</v>
      </c>
      <c r="K296" s="7">
        <v>5.22</v>
      </c>
      <c r="L296" s="7">
        <v>5.22</v>
      </c>
      <c r="M296" s="16">
        <v>1.044</v>
      </c>
      <c r="N296" s="7"/>
      <c r="O296" s="7"/>
      <c r="P296" s="17">
        <v>13.476</v>
      </c>
      <c r="Q296" s="21">
        <v>16.8827328</v>
      </c>
      <c r="R296" s="20" t="s">
        <v>171</v>
      </c>
    </row>
    <row r="297" ht="30" customHeight="1" spans="1:18">
      <c r="A297" s="7">
        <v>136</v>
      </c>
      <c r="B297" s="7" t="s">
        <v>17</v>
      </c>
      <c r="C297" s="7" t="s">
        <v>27</v>
      </c>
      <c r="D297" s="7"/>
      <c r="E297" s="7" t="s">
        <v>173</v>
      </c>
      <c r="F297" s="7">
        <v>53.5</v>
      </c>
      <c r="G297" s="7">
        <v>12</v>
      </c>
      <c r="H297" s="9" t="s">
        <v>169</v>
      </c>
      <c r="I297" s="7" t="s">
        <v>21</v>
      </c>
      <c r="J297" s="7">
        <v>1</v>
      </c>
      <c r="K297" s="7">
        <v>4</v>
      </c>
      <c r="L297" s="7">
        <v>4</v>
      </c>
      <c r="M297" s="16">
        <v>0.8</v>
      </c>
      <c r="N297" s="7"/>
      <c r="O297" s="7"/>
      <c r="P297" s="17">
        <v>12.318</v>
      </c>
      <c r="Q297" s="21">
        <v>11.82528</v>
      </c>
      <c r="R297" s="20" t="s">
        <v>171</v>
      </c>
    </row>
    <row r="298" ht="30" customHeight="1" spans="1:18">
      <c r="A298" s="7">
        <v>137</v>
      </c>
      <c r="B298" s="7" t="s">
        <v>25</v>
      </c>
      <c r="C298" s="7" t="s">
        <v>18</v>
      </c>
      <c r="D298" s="7"/>
      <c r="E298" s="7" t="s">
        <v>172</v>
      </c>
      <c r="F298" s="7">
        <v>53.5</v>
      </c>
      <c r="G298" s="7">
        <v>12</v>
      </c>
      <c r="H298" s="9" t="s">
        <v>169</v>
      </c>
      <c r="I298" s="7" t="s">
        <v>21</v>
      </c>
      <c r="J298" s="7">
        <v>1.35</v>
      </c>
      <c r="K298" s="7">
        <v>2</v>
      </c>
      <c r="L298" s="7">
        <v>2.7</v>
      </c>
      <c r="M298" s="16">
        <v>0.54</v>
      </c>
      <c r="N298" s="7"/>
      <c r="O298" s="7"/>
      <c r="P298" s="17">
        <v>13.476</v>
      </c>
      <c r="Q298" s="21">
        <v>8.732448</v>
      </c>
      <c r="R298" s="20" t="s">
        <v>171</v>
      </c>
    </row>
    <row r="299" ht="30" customHeight="1" spans="1:18">
      <c r="A299" s="7">
        <v>145</v>
      </c>
      <c r="B299" s="7" t="s">
        <v>164</v>
      </c>
      <c r="C299" s="7" t="s">
        <v>165</v>
      </c>
      <c r="D299" s="7"/>
      <c r="E299" s="7" t="s">
        <v>166</v>
      </c>
      <c r="F299" s="7">
        <v>57.8</v>
      </c>
      <c r="G299" s="7">
        <v>13</v>
      </c>
      <c r="H299" s="9" t="s">
        <v>169</v>
      </c>
      <c r="I299" s="7" t="s">
        <v>21</v>
      </c>
      <c r="J299" s="7">
        <v>1.6</v>
      </c>
      <c r="K299" s="7">
        <v>2.3</v>
      </c>
      <c r="L299" s="7">
        <v>3.68</v>
      </c>
      <c r="M299" s="16">
        <v>0.736</v>
      </c>
      <c r="N299" s="7"/>
      <c r="O299" s="7"/>
      <c r="P299" s="17">
        <v>13.4</v>
      </c>
      <c r="Q299" s="21">
        <v>11.83488</v>
      </c>
      <c r="R299" s="20" t="s">
        <v>171</v>
      </c>
    </row>
    <row r="300" ht="30" customHeight="1" spans="1:18">
      <c r="A300" s="7">
        <v>147</v>
      </c>
      <c r="B300" s="7" t="s">
        <v>24</v>
      </c>
      <c r="C300" s="7" t="s">
        <v>18</v>
      </c>
      <c r="D300" s="7"/>
      <c r="E300" s="7" t="s">
        <v>172</v>
      </c>
      <c r="F300" s="7">
        <v>57.8</v>
      </c>
      <c r="G300" s="7">
        <v>13</v>
      </c>
      <c r="H300" s="9" t="s">
        <v>169</v>
      </c>
      <c r="I300" s="7" t="s">
        <v>21</v>
      </c>
      <c r="J300" s="7">
        <v>1</v>
      </c>
      <c r="K300" s="7">
        <v>4.6</v>
      </c>
      <c r="L300" s="7">
        <v>4.6</v>
      </c>
      <c r="M300" s="16">
        <v>0.92</v>
      </c>
      <c r="N300" s="7"/>
      <c r="O300" s="7"/>
      <c r="P300" s="17">
        <v>13.476</v>
      </c>
      <c r="Q300" s="21">
        <v>14.877504</v>
      </c>
      <c r="R300" s="20" t="s">
        <v>171</v>
      </c>
    </row>
    <row r="301" ht="30" customHeight="1" spans="1:18">
      <c r="A301" s="7">
        <v>148</v>
      </c>
      <c r="B301" s="7" t="s">
        <v>17</v>
      </c>
      <c r="C301" s="7" t="s">
        <v>27</v>
      </c>
      <c r="D301" s="7"/>
      <c r="E301" s="7" t="s">
        <v>173</v>
      </c>
      <c r="F301" s="7">
        <v>57.8</v>
      </c>
      <c r="G301" s="7">
        <v>13</v>
      </c>
      <c r="H301" s="9" t="s">
        <v>169</v>
      </c>
      <c r="I301" s="7" t="s">
        <v>21</v>
      </c>
      <c r="J301" s="7">
        <v>1</v>
      </c>
      <c r="K301" s="7">
        <v>3.4</v>
      </c>
      <c r="L301" s="7">
        <v>3.4</v>
      </c>
      <c r="M301" s="16">
        <v>0.68</v>
      </c>
      <c r="N301" s="7"/>
      <c r="O301" s="7"/>
      <c r="P301" s="17">
        <v>12.318</v>
      </c>
      <c r="Q301" s="21">
        <v>10.051488</v>
      </c>
      <c r="R301" s="20" t="s">
        <v>171</v>
      </c>
    </row>
    <row r="302" ht="30" customHeight="1" spans="1:18">
      <c r="A302" s="7">
        <v>149</v>
      </c>
      <c r="B302" s="7" t="s">
        <v>25</v>
      </c>
      <c r="C302" s="7" t="s">
        <v>18</v>
      </c>
      <c r="D302" s="7"/>
      <c r="E302" s="7" t="s">
        <v>172</v>
      </c>
      <c r="F302" s="7">
        <v>57.8</v>
      </c>
      <c r="G302" s="7">
        <v>13</v>
      </c>
      <c r="H302" s="9" t="s">
        <v>169</v>
      </c>
      <c r="I302" s="7" t="s">
        <v>21</v>
      </c>
      <c r="J302" s="7">
        <v>1.35</v>
      </c>
      <c r="K302" s="7">
        <v>2</v>
      </c>
      <c r="L302" s="7">
        <v>2.7</v>
      </c>
      <c r="M302" s="16">
        <v>0.54</v>
      </c>
      <c r="N302" s="7"/>
      <c r="O302" s="7"/>
      <c r="P302" s="17">
        <v>13.476</v>
      </c>
      <c r="Q302" s="21">
        <v>8.732448</v>
      </c>
      <c r="R302" s="20" t="s">
        <v>171</v>
      </c>
    </row>
    <row r="303" ht="30" customHeight="1" spans="1:18">
      <c r="A303" s="7">
        <v>157</v>
      </c>
      <c r="B303" s="7" t="s">
        <v>164</v>
      </c>
      <c r="C303" s="7" t="s">
        <v>165</v>
      </c>
      <c r="D303" s="7"/>
      <c r="E303" s="7" t="s">
        <v>166</v>
      </c>
      <c r="F303" s="7">
        <v>61.6</v>
      </c>
      <c r="G303" s="7">
        <v>14</v>
      </c>
      <c r="H303" s="9" t="s">
        <v>169</v>
      </c>
      <c r="I303" s="7" t="s">
        <v>21</v>
      </c>
      <c r="J303" s="7">
        <v>1.6</v>
      </c>
      <c r="K303" s="7">
        <v>6.8</v>
      </c>
      <c r="L303" s="7">
        <v>10.88</v>
      </c>
      <c r="M303" s="16">
        <v>2.176</v>
      </c>
      <c r="N303" s="7"/>
      <c r="O303" s="7"/>
      <c r="P303" s="17">
        <v>13.4</v>
      </c>
      <c r="Q303" s="21">
        <v>34.99008</v>
      </c>
      <c r="R303" s="20" t="s">
        <v>171</v>
      </c>
    </row>
    <row r="304" ht="30" customHeight="1" spans="1:18">
      <c r="A304" s="7">
        <v>159</v>
      </c>
      <c r="B304" s="7" t="s">
        <v>24</v>
      </c>
      <c r="C304" s="7" t="s">
        <v>18</v>
      </c>
      <c r="D304" s="7"/>
      <c r="E304" s="7" t="s">
        <v>172</v>
      </c>
      <c r="F304" s="7">
        <v>61.6</v>
      </c>
      <c r="G304" s="7">
        <v>14</v>
      </c>
      <c r="H304" s="9" t="s">
        <v>169</v>
      </c>
      <c r="I304" s="7" t="s">
        <v>21</v>
      </c>
      <c r="J304" s="7">
        <v>1</v>
      </c>
      <c r="K304" s="7">
        <v>13.6</v>
      </c>
      <c r="L304" s="7">
        <v>13.6</v>
      </c>
      <c r="M304" s="16">
        <v>2.72</v>
      </c>
      <c r="N304" s="7"/>
      <c r="O304" s="7"/>
      <c r="P304" s="17">
        <v>13.476</v>
      </c>
      <c r="Q304" s="21">
        <v>43.985664</v>
      </c>
      <c r="R304" s="20" t="s">
        <v>171</v>
      </c>
    </row>
    <row r="305" ht="30" customHeight="1" spans="1:18">
      <c r="A305" s="7">
        <v>160</v>
      </c>
      <c r="B305" s="7" t="s">
        <v>17</v>
      </c>
      <c r="C305" s="7" t="s">
        <v>27</v>
      </c>
      <c r="D305" s="7"/>
      <c r="E305" s="7" t="s">
        <v>173</v>
      </c>
      <c r="F305" s="7">
        <v>61.6</v>
      </c>
      <c r="G305" s="7">
        <v>14</v>
      </c>
      <c r="H305" s="9" t="s">
        <v>169</v>
      </c>
      <c r="I305" s="7" t="s">
        <v>21</v>
      </c>
      <c r="J305" s="7">
        <v>1</v>
      </c>
      <c r="K305" s="7">
        <v>10.2</v>
      </c>
      <c r="L305" s="7">
        <v>10.2</v>
      </c>
      <c r="M305" s="16">
        <v>2.04</v>
      </c>
      <c r="N305" s="7"/>
      <c r="O305" s="7"/>
      <c r="P305" s="17">
        <v>12.318</v>
      </c>
      <c r="Q305" s="21">
        <v>30.154464</v>
      </c>
      <c r="R305" s="20" t="s">
        <v>171</v>
      </c>
    </row>
    <row r="306" ht="30" customHeight="1" spans="1:18">
      <c r="A306" s="7">
        <v>161</v>
      </c>
      <c r="B306" s="7" t="s">
        <v>25</v>
      </c>
      <c r="C306" s="7" t="s">
        <v>18</v>
      </c>
      <c r="D306" s="7"/>
      <c r="E306" s="7" t="s">
        <v>172</v>
      </c>
      <c r="F306" s="7">
        <v>61.6</v>
      </c>
      <c r="G306" s="7">
        <v>14</v>
      </c>
      <c r="H306" s="9" t="s">
        <v>169</v>
      </c>
      <c r="I306" s="7" t="s">
        <v>21</v>
      </c>
      <c r="J306" s="7">
        <v>1.35</v>
      </c>
      <c r="K306" s="7">
        <v>2</v>
      </c>
      <c r="L306" s="7">
        <v>2.7</v>
      </c>
      <c r="M306" s="16">
        <v>0.54</v>
      </c>
      <c r="N306" s="7"/>
      <c r="O306" s="7"/>
      <c r="P306" s="17">
        <v>13.476</v>
      </c>
      <c r="Q306" s="21">
        <v>8.732448</v>
      </c>
      <c r="R306" s="20" t="s">
        <v>171</v>
      </c>
    </row>
    <row r="307" ht="30" customHeight="1" spans="1:18">
      <c r="A307" s="7">
        <v>169</v>
      </c>
      <c r="B307" s="7" t="s">
        <v>164</v>
      </c>
      <c r="C307" s="7" t="s">
        <v>165</v>
      </c>
      <c r="D307" s="7"/>
      <c r="E307" s="7" t="s">
        <v>166</v>
      </c>
      <c r="F307" s="7">
        <v>65.8</v>
      </c>
      <c r="G307" s="7">
        <v>15</v>
      </c>
      <c r="H307" s="9" t="s">
        <v>169</v>
      </c>
      <c r="I307" s="7" t="s">
        <v>21</v>
      </c>
      <c r="J307" s="7">
        <v>1.6</v>
      </c>
      <c r="K307" s="7">
        <v>2.4</v>
      </c>
      <c r="L307" s="7">
        <v>3.84</v>
      </c>
      <c r="M307" s="16">
        <v>0.768</v>
      </c>
      <c r="N307" s="7"/>
      <c r="O307" s="7"/>
      <c r="P307" s="17">
        <v>13.4</v>
      </c>
      <c r="Q307" s="21">
        <v>12.34944</v>
      </c>
      <c r="R307" s="20" t="s">
        <v>171</v>
      </c>
    </row>
    <row r="308" ht="30" customHeight="1" spans="1:18">
      <c r="A308" s="7">
        <v>171</v>
      </c>
      <c r="B308" s="7" t="s">
        <v>24</v>
      </c>
      <c r="C308" s="7" t="s">
        <v>18</v>
      </c>
      <c r="D308" s="7"/>
      <c r="E308" s="7" t="s">
        <v>172</v>
      </c>
      <c r="F308" s="7">
        <v>65.8</v>
      </c>
      <c r="G308" s="7">
        <v>15</v>
      </c>
      <c r="H308" s="9" t="s">
        <v>169</v>
      </c>
      <c r="I308" s="7" t="s">
        <v>21</v>
      </c>
      <c r="J308" s="7">
        <v>1</v>
      </c>
      <c r="K308" s="7">
        <v>4.8</v>
      </c>
      <c r="L308" s="7">
        <v>4.8</v>
      </c>
      <c r="M308" s="16">
        <v>0.96</v>
      </c>
      <c r="N308" s="7"/>
      <c r="O308" s="7"/>
      <c r="P308" s="17">
        <v>13.476</v>
      </c>
      <c r="Q308" s="21">
        <v>15.524352</v>
      </c>
      <c r="R308" s="20" t="s">
        <v>171</v>
      </c>
    </row>
    <row r="309" ht="30" customHeight="1" spans="1:18">
      <c r="A309" s="7">
        <v>172</v>
      </c>
      <c r="B309" s="7" t="s">
        <v>17</v>
      </c>
      <c r="C309" s="7" t="s">
        <v>27</v>
      </c>
      <c r="D309" s="7"/>
      <c r="E309" s="7" t="s">
        <v>173</v>
      </c>
      <c r="F309" s="7">
        <v>65.8</v>
      </c>
      <c r="G309" s="7">
        <v>15</v>
      </c>
      <c r="H309" s="9" t="s">
        <v>169</v>
      </c>
      <c r="I309" s="7" t="s">
        <v>21</v>
      </c>
      <c r="J309" s="7">
        <v>1</v>
      </c>
      <c r="K309" s="7">
        <v>3.64</v>
      </c>
      <c r="L309" s="7">
        <v>3.64</v>
      </c>
      <c r="M309" s="16">
        <v>0.728</v>
      </c>
      <c r="N309" s="7"/>
      <c r="O309" s="7"/>
      <c r="P309" s="17">
        <v>12.318</v>
      </c>
      <c r="Q309" s="21">
        <v>10.7610048</v>
      </c>
      <c r="R309" s="20" t="s">
        <v>171</v>
      </c>
    </row>
    <row r="310" ht="30" customHeight="1" spans="1:18">
      <c r="A310" s="7">
        <v>173</v>
      </c>
      <c r="B310" s="7" t="s">
        <v>25</v>
      </c>
      <c r="C310" s="7" t="s">
        <v>18</v>
      </c>
      <c r="D310" s="7"/>
      <c r="E310" s="7" t="s">
        <v>172</v>
      </c>
      <c r="F310" s="7">
        <v>65.8</v>
      </c>
      <c r="G310" s="7">
        <v>15</v>
      </c>
      <c r="H310" s="9" t="s">
        <v>169</v>
      </c>
      <c r="I310" s="7" t="s">
        <v>21</v>
      </c>
      <c r="J310" s="7">
        <v>1.35</v>
      </c>
      <c r="K310" s="7">
        <v>2</v>
      </c>
      <c r="L310" s="7">
        <v>2.7</v>
      </c>
      <c r="M310" s="16">
        <v>0.54</v>
      </c>
      <c r="N310" s="7"/>
      <c r="O310" s="7"/>
      <c r="P310" s="17">
        <v>13.476</v>
      </c>
      <c r="Q310" s="21">
        <v>8.732448</v>
      </c>
      <c r="R310" s="20" t="s">
        <v>171</v>
      </c>
    </row>
    <row r="311" ht="30" customHeight="1" spans="1:18">
      <c r="A311" s="7">
        <v>181</v>
      </c>
      <c r="B311" s="7" t="s">
        <v>164</v>
      </c>
      <c r="C311" s="7" t="s">
        <v>165</v>
      </c>
      <c r="D311" s="7"/>
      <c r="E311" s="7" t="s">
        <v>166</v>
      </c>
      <c r="F311" s="7">
        <v>69.6</v>
      </c>
      <c r="G311" s="7">
        <v>16</v>
      </c>
      <c r="H311" s="9" t="s">
        <v>169</v>
      </c>
      <c r="I311" s="7" t="s">
        <v>21</v>
      </c>
      <c r="J311" s="7">
        <v>1.6</v>
      </c>
      <c r="K311" s="7">
        <v>2.35</v>
      </c>
      <c r="L311" s="7">
        <v>3.76</v>
      </c>
      <c r="M311" s="16">
        <v>0.752</v>
      </c>
      <c r="N311" s="7"/>
      <c r="O311" s="7"/>
      <c r="P311" s="17">
        <v>13.4</v>
      </c>
      <c r="Q311" s="21">
        <v>12.09216</v>
      </c>
      <c r="R311" s="20" t="s">
        <v>171</v>
      </c>
    </row>
    <row r="312" ht="30" customHeight="1" spans="1:18">
      <c r="A312" s="7">
        <v>183</v>
      </c>
      <c r="B312" s="7" t="s">
        <v>24</v>
      </c>
      <c r="C312" s="7" t="s">
        <v>18</v>
      </c>
      <c r="D312" s="7"/>
      <c r="E312" s="7" t="s">
        <v>172</v>
      </c>
      <c r="F312" s="7">
        <v>69.6</v>
      </c>
      <c r="G312" s="7">
        <v>16</v>
      </c>
      <c r="H312" s="9" t="s">
        <v>169</v>
      </c>
      <c r="I312" s="7" t="s">
        <v>21</v>
      </c>
      <c r="J312" s="7">
        <v>1</v>
      </c>
      <c r="K312" s="7">
        <v>4.7</v>
      </c>
      <c r="L312" s="7">
        <v>4.7</v>
      </c>
      <c r="M312" s="16">
        <v>0.94</v>
      </c>
      <c r="N312" s="7"/>
      <c r="O312" s="7"/>
      <c r="P312" s="17">
        <v>13.476</v>
      </c>
      <c r="Q312" s="21">
        <v>15.200928</v>
      </c>
      <c r="R312" s="20" t="s">
        <v>171</v>
      </c>
    </row>
    <row r="313" ht="30" customHeight="1" spans="1:18">
      <c r="A313" s="7">
        <v>184</v>
      </c>
      <c r="B313" s="7" t="s">
        <v>17</v>
      </c>
      <c r="C313" s="7" t="s">
        <v>27</v>
      </c>
      <c r="D313" s="7"/>
      <c r="E313" s="7" t="s">
        <v>173</v>
      </c>
      <c r="F313" s="7">
        <v>69.6</v>
      </c>
      <c r="G313" s="7">
        <v>16</v>
      </c>
      <c r="H313" s="9" t="s">
        <v>169</v>
      </c>
      <c r="I313" s="7" t="s">
        <v>21</v>
      </c>
      <c r="J313" s="7">
        <v>1</v>
      </c>
      <c r="K313" s="7">
        <v>3.6</v>
      </c>
      <c r="L313" s="7">
        <v>3.6</v>
      </c>
      <c r="M313" s="16">
        <v>0.72</v>
      </c>
      <c r="N313" s="7"/>
      <c r="O313" s="7"/>
      <c r="P313" s="17">
        <v>12.318</v>
      </c>
      <c r="Q313" s="21">
        <v>10.642752</v>
      </c>
      <c r="R313" s="20" t="s">
        <v>171</v>
      </c>
    </row>
    <row r="314" ht="30" customHeight="1" spans="1:18">
      <c r="A314" s="7">
        <v>185</v>
      </c>
      <c r="B314" s="7" t="s">
        <v>25</v>
      </c>
      <c r="C314" s="7" t="s">
        <v>18</v>
      </c>
      <c r="D314" s="7"/>
      <c r="E314" s="7" t="s">
        <v>172</v>
      </c>
      <c r="F314" s="7">
        <v>69.6</v>
      </c>
      <c r="G314" s="7">
        <v>16</v>
      </c>
      <c r="H314" s="9" t="s">
        <v>169</v>
      </c>
      <c r="I314" s="7" t="s">
        <v>21</v>
      </c>
      <c r="J314" s="7">
        <v>1.35</v>
      </c>
      <c r="K314" s="7">
        <v>2</v>
      </c>
      <c r="L314" s="7">
        <v>2.7</v>
      </c>
      <c r="M314" s="16">
        <v>0.54</v>
      </c>
      <c r="N314" s="7"/>
      <c r="O314" s="7"/>
      <c r="P314" s="17">
        <v>13.476</v>
      </c>
      <c r="Q314" s="21">
        <v>8.732448</v>
      </c>
      <c r="R314" s="20" t="s">
        <v>171</v>
      </c>
    </row>
    <row r="315" ht="30" customHeight="1" spans="1:18">
      <c r="A315" s="7">
        <v>193</v>
      </c>
      <c r="B315" s="7" t="s">
        <v>164</v>
      </c>
      <c r="C315" s="7" t="s">
        <v>165</v>
      </c>
      <c r="D315" s="7"/>
      <c r="E315" s="7" t="s">
        <v>166</v>
      </c>
      <c r="F315" s="7">
        <v>74.4</v>
      </c>
      <c r="G315" s="7">
        <v>17</v>
      </c>
      <c r="H315" s="9" t="s">
        <v>169</v>
      </c>
      <c r="I315" s="7" t="s">
        <v>21</v>
      </c>
      <c r="J315" s="7">
        <v>1.6</v>
      </c>
      <c r="K315" s="7">
        <v>4.85</v>
      </c>
      <c r="L315" s="7">
        <v>7.76</v>
      </c>
      <c r="M315" s="16">
        <v>1.552</v>
      </c>
      <c r="N315" s="7"/>
      <c r="O315" s="7"/>
      <c r="P315" s="17">
        <v>13.4</v>
      </c>
      <c r="Q315" s="21">
        <v>24.95616</v>
      </c>
      <c r="R315" s="20" t="s">
        <v>171</v>
      </c>
    </row>
    <row r="316" ht="30" customHeight="1" spans="1:18">
      <c r="A316" s="7">
        <v>195</v>
      </c>
      <c r="B316" s="7" t="s">
        <v>24</v>
      </c>
      <c r="C316" s="7" t="s">
        <v>18</v>
      </c>
      <c r="D316" s="7"/>
      <c r="E316" s="7" t="s">
        <v>172</v>
      </c>
      <c r="F316" s="7">
        <v>74.4</v>
      </c>
      <c r="G316" s="7">
        <v>17</v>
      </c>
      <c r="H316" s="9" t="s">
        <v>169</v>
      </c>
      <c r="I316" s="7" t="s">
        <v>21</v>
      </c>
      <c r="J316" s="7">
        <v>1</v>
      </c>
      <c r="K316" s="7">
        <v>9.7</v>
      </c>
      <c r="L316" s="7">
        <v>9.7</v>
      </c>
      <c r="M316" s="16">
        <v>1.94</v>
      </c>
      <c r="N316" s="7"/>
      <c r="O316" s="7"/>
      <c r="P316" s="17">
        <v>13.476</v>
      </c>
      <c r="Q316" s="21">
        <v>31.372128</v>
      </c>
      <c r="R316" s="20" t="s">
        <v>171</v>
      </c>
    </row>
    <row r="317" ht="30" customHeight="1" spans="1:18">
      <c r="A317" s="7">
        <v>196</v>
      </c>
      <c r="B317" s="7" t="s">
        <v>17</v>
      </c>
      <c r="C317" s="7" t="s">
        <v>27</v>
      </c>
      <c r="D317" s="7"/>
      <c r="E317" s="7" t="s">
        <v>173</v>
      </c>
      <c r="F317" s="7">
        <v>74.4</v>
      </c>
      <c r="G317" s="7">
        <v>17</v>
      </c>
      <c r="H317" s="9" t="s">
        <v>169</v>
      </c>
      <c r="I317" s="7" t="s">
        <v>21</v>
      </c>
      <c r="J317" s="7">
        <v>1</v>
      </c>
      <c r="K317" s="7">
        <v>7.3</v>
      </c>
      <c r="L317" s="7">
        <v>7.3</v>
      </c>
      <c r="M317" s="16">
        <v>1.46</v>
      </c>
      <c r="N317" s="7"/>
      <c r="O317" s="7"/>
      <c r="P317" s="17">
        <v>12.318</v>
      </c>
      <c r="Q317" s="21">
        <v>21.581136</v>
      </c>
      <c r="R317" s="20" t="s">
        <v>171</v>
      </c>
    </row>
    <row r="318" ht="30" customHeight="1" spans="1:18">
      <c r="A318" s="7">
        <v>197</v>
      </c>
      <c r="B318" s="7" t="s">
        <v>25</v>
      </c>
      <c r="C318" s="7" t="s">
        <v>18</v>
      </c>
      <c r="D318" s="7"/>
      <c r="E318" s="7" t="s">
        <v>172</v>
      </c>
      <c r="F318" s="7">
        <v>74.4</v>
      </c>
      <c r="G318" s="7">
        <v>17</v>
      </c>
      <c r="H318" s="9" t="s">
        <v>169</v>
      </c>
      <c r="I318" s="7" t="s">
        <v>21</v>
      </c>
      <c r="J318" s="7">
        <v>1.35</v>
      </c>
      <c r="K318" s="7">
        <v>2</v>
      </c>
      <c r="L318" s="7">
        <v>2.7</v>
      </c>
      <c r="M318" s="16">
        <v>0.54</v>
      </c>
      <c r="N318" s="7"/>
      <c r="O318" s="7"/>
      <c r="P318" s="17">
        <v>13.476</v>
      </c>
      <c r="Q318" s="21">
        <v>8.732448</v>
      </c>
      <c r="R318" s="20" t="s">
        <v>171</v>
      </c>
    </row>
    <row r="319" ht="30" customHeight="1" spans="1:18">
      <c r="A319" s="7">
        <v>205</v>
      </c>
      <c r="B319" s="7" t="s">
        <v>164</v>
      </c>
      <c r="C319" s="7" t="s">
        <v>165</v>
      </c>
      <c r="D319" s="7"/>
      <c r="E319" s="7" t="s">
        <v>166</v>
      </c>
      <c r="F319" s="7">
        <v>77.8</v>
      </c>
      <c r="G319" s="7">
        <v>18</v>
      </c>
      <c r="H319" s="9" t="s">
        <v>169</v>
      </c>
      <c r="I319" s="7" t="s">
        <v>21</v>
      </c>
      <c r="J319" s="7">
        <v>1.6</v>
      </c>
      <c r="K319" s="7">
        <v>2.6</v>
      </c>
      <c r="L319" s="7">
        <v>4.16</v>
      </c>
      <c r="M319" s="16">
        <v>0.832</v>
      </c>
      <c r="N319" s="7"/>
      <c r="O319" s="7"/>
      <c r="P319" s="17">
        <v>13.4</v>
      </c>
      <c r="Q319" s="21">
        <v>13.37856</v>
      </c>
      <c r="R319" s="20" t="s">
        <v>171</v>
      </c>
    </row>
    <row r="320" ht="30" customHeight="1" spans="1:18">
      <c r="A320" s="7">
        <v>207</v>
      </c>
      <c r="B320" s="7" t="s">
        <v>24</v>
      </c>
      <c r="C320" s="7" t="s">
        <v>18</v>
      </c>
      <c r="D320" s="7"/>
      <c r="E320" s="7" t="s">
        <v>172</v>
      </c>
      <c r="F320" s="7">
        <v>77.8</v>
      </c>
      <c r="G320" s="7">
        <v>18</v>
      </c>
      <c r="H320" s="9" t="s">
        <v>169</v>
      </c>
      <c r="I320" s="7" t="s">
        <v>21</v>
      </c>
      <c r="J320" s="7">
        <v>1</v>
      </c>
      <c r="K320" s="7">
        <v>5.2</v>
      </c>
      <c r="L320" s="7">
        <v>5.2</v>
      </c>
      <c r="M320" s="16">
        <v>1.04</v>
      </c>
      <c r="N320" s="7"/>
      <c r="O320" s="7"/>
      <c r="P320" s="17">
        <v>13.476</v>
      </c>
      <c r="Q320" s="21">
        <v>16.818048</v>
      </c>
      <c r="R320" s="20" t="s">
        <v>171</v>
      </c>
    </row>
    <row r="321" ht="30" customHeight="1" spans="1:18">
      <c r="A321" s="7">
        <v>208</v>
      </c>
      <c r="B321" s="7" t="s">
        <v>17</v>
      </c>
      <c r="C321" s="7" t="s">
        <v>27</v>
      </c>
      <c r="D321" s="7"/>
      <c r="E321" s="7" t="s">
        <v>173</v>
      </c>
      <c r="F321" s="7">
        <v>77.8</v>
      </c>
      <c r="G321" s="7">
        <v>18</v>
      </c>
      <c r="H321" s="9" t="s">
        <v>169</v>
      </c>
      <c r="I321" s="7" t="s">
        <v>21</v>
      </c>
      <c r="J321" s="7">
        <v>1</v>
      </c>
      <c r="K321" s="7">
        <v>4</v>
      </c>
      <c r="L321" s="7">
        <v>4</v>
      </c>
      <c r="M321" s="16">
        <v>0.8</v>
      </c>
      <c r="N321" s="7"/>
      <c r="O321" s="7"/>
      <c r="P321" s="17">
        <v>12.318</v>
      </c>
      <c r="Q321" s="21">
        <v>11.82528</v>
      </c>
      <c r="R321" s="20" t="s">
        <v>171</v>
      </c>
    </row>
    <row r="322" ht="30" customHeight="1" spans="1:18">
      <c r="A322" s="7">
        <v>209</v>
      </c>
      <c r="B322" s="7" t="s">
        <v>25</v>
      </c>
      <c r="C322" s="7" t="s">
        <v>18</v>
      </c>
      <c r="D322" s="7"/>
      <c r="E322" s="7" t="s">
        <v>172</v>
      </c>
      <c r="F322" s="7">
        <v>77.8</v>
      </c>
      <c r="G322" s="7">
        <v>18</v>
      </c>
      <c r="H322" s="9" t="s">
        <v>169</v>
      </c>
      <c r="I322" s="7" t="s">
        <v>21</v>
      </c>
      <c r="J322" s="7">
        <v>1.35</v>
      </c>
      <c r="K322" s="7">
        <v>2</v>
      </c>
      <c r="L322" s="7">
        <v>2.7</v>
      </c>
      <c r="M322" s="16">
        <v>0.54</v>
      </c>
      <c r="N322" s="7"/>
      <c r="O322" s="7"/>
      <c r="P322" s="17">
        <v>13.476</v>
      </c>
      <c r="Q322" s="21">
        <v>8.732448</v>
      </c>
      <c r="R322" s="20" t="s">
        <v>171</v>
      </c>
    </row>
    <row r="323" ht="30" customHeight="1" spans="1:18">
      <c r="A323" s="7">
        <v>217</v>
      </c>
      <c r="B323" s="7" t="s">
        <v>164</v>
      </c>
      <c r="C323" s="7" t="s">
        <v>165</v>
      </c>
      <c r="D323" s="7"/>
      <c r="E323" s="7" t="s">
        <v>166</v>
      </c>
      <c r="F323" s="7">
        <v>82.3</v>
      </c>
      <c r="G323" s="7">
        <v>19</v>
      </c>
      <c r="H323" s="9" t="s">
        <v>169</v>
      </c>
      <c r="I323" s="7" t="s">
        <v>21</v>
      </c>
      <c r="J323" s="7">
        <v>1.6</v>
      </c>
      <c r="K323" s="7">
        <v>2.35</v>
      </c>
      <c r="L323" s="7">
        <v>3.76</v>
      </c>
      <c r="M323" s="16">
        <v>0.752</v>
      </c>
      <c r="N323" s="7"/>
      <c r="O323" s="7"/>
      <c r="P323" s="17">
        <v>13.4</v>
      </c>
      <c r="Q323" s="21">
        <v>12.09216</v>
      </c>
      <c r="R323" s="20" t="s">
        <v>171</v>
      </c>
    </row>
    <row r="324" ht="30" customHeight="1" spans="1:18">
      <c r="A324" s="7">
        <v>219</v>
      </c>
      <c r="B324" s="7" t="s">
        <v>24</v>
      </c>
      <c r="C324" s="7" t="s">
        <v>18</v>
      </c>
      <c r="D324" s="7"/>
      <c r="E324" s="7" t="s">
        <v>172</v>
      </c>
      <c r="F324" s="7">
        <v>82.3</v>
      </c>
      <c r="G324" s="7">
        <v>19</v>
      </c>
      <c r="H324" s="9" t="s">
        <v>169</v>
      </c>
      <c r="I324" s="7" t="s">
        <v>21</v>
      </c>
      <c r="J324" s="7">
        <v>1</v>
      </c>
      <c r="K324" s="7">
        <v>4.7</v>
      </c>
      <c r="L324" s="7">
        <v>4.7</v>
      </c>
      <c r="M324" s="16">
        <v>0.94</v>
      </c>
      <c r="N324" s="7"/>
      <c r="O324" s="7"/>
      <c r="P324" s="17">
        <v>13.476</v>
      </c>
      <c r="Q324" s="21">
        <v>15.200928</v>
      </c>
      <c r="R324" s="20" t="s">
        <v>171</v>
      </c>
    </row>
    <row r="325" ht="30" customHeight="1" spans="1:18">
      <c r="A325" s="7">
        <v>220</v>
      </c>
      <c r="B325" s="7" t="s">
        <v>17</v>
      </c>
      <c r="C325" s="7" t="s">
        <v>27</v>
      </c>
      <c r="D325" s="7"/>
      <c r="E325" s="7" t="s">
        <v>173</v>
      </c>
      <c r="F325" s="7">
        <v>82.3</v>
      </c>
      <c r="G325" s="7">
        <v>19</v>
      </c>
      <c r="H325" s="9" t="s">
        <v>169</v>
      </c>
      <c r="I325" s="7" t="s">
        <v>21</v>
      </c>
      <c r="J325" s="7">
        <v>1</v>
      </c>
      <c r="K325" s="7">
        <v>3.6</v>
      </c>
      <c r="L325" s="7">
        <v>3.6</v>
      </c>
      <c r="M325" s="16">
        <v>0.72</v>
      </c>
      <c r="N325" s="7"/>
      <c r="O325" s="7"/>
      <c r="P325" s="17">
        <v>12.318</v>
      </c>
      <c r="Q325" s="21">
        <v>10.642752</v>
      </c>
      <c r="R325" s="20" t="s">
        <v>171</v>
      </c>
    </row>
    <row r="326" ht="30" customHeight="1" spans="1:18">
      <c r="A326" s="7">
        <v>221</v>
      </c>
      <c r="B326" s="7" t="s">
        <v>25</v>
      </c>
      <c r="C326" s="7" t="s">
        <v>18</v>
      </c>
      <c r="D326" s="7"/>
      <c r="E326" s="7" t="s">
        <v>172</v>
      </c>
      <c r="F326" s="7">
        <v>82.3</v>
      </c>
      <c r="G326" s="7">
        <v>19</v>
      </c>
      <c r="H326" s="9" t="s">
        <v>169</v>
      </c>
      <c r="I326" s="7" t="s">
        <v>21</v>
      </c>
      <c r="J326" s="7">
        <v>1.35</v>
      </c>
      <c r="K326" s="7">
        <v>2</v>
      </c>
      <c r="L326" s="7">
        <v>2.7</v>
      </c>
      <c r="M326" s="16">
        <v>0.54</v>
      </c>
      <c r="N326" s="7"/>
      <c r="O326" s="7"/>
      <c r="P326" s="17">
        <v>13.476</v>
      </c>
      <c r="Q326" s="21">
        <v>8.732448</v>
      </c>
      <c r="R326" s="20" t="s">
        <v>171</v>
      </c>
    </row>
    <row r="327" ht="30" customHeight="1" spans="1:18">
      <c r="A327" s="7">
        <v>229</v>
      </c>
      <c r="B327" s="7" t="s">
        <v>164</v>
      </c>
      <c r="C327" s="7" t="s">
        <v>165</v>
      </c>
      <c r="D327" s="7"/>
      <c r="E327" s="7" t="s">
        <v>166</v>
      </c>
      <c r="F327" s="7">
        <v>86.2</v>
      </c>
      <c r="G327" s="7">
        <v>20</v>
      </c>
      <c r="H327" s="9" t="s">
        <v>169</v>
      </c>
      <c r="I327" s="7" t="s">
        <v>21</v>
      </c>
      <c r="J327" s="7">
        <v>1.6</v>
      </c>
      <c r="K327" s="7">
        <v>15</v>
      </c>
      <c r="L327" s="7">
        <v>24</v>
      </c>
      <c r="M327" s="16">
        <v>4.8</v>
      </c>
      <c r="N327" s="7"/>
      <c r="O327" s="7"/>
      <c r="P327" s="17">
        <v>13.4</v>
      </c>
      <c r="Q327" s="21">
        <v>77.184</v>
      </c>
      <c r="R327" s="20" t="s">
        <v>171</v>
      </c>
    </row>
    <row r="328" ht="30" customHeight="1" spans="1:18">
      <c r="A328" s="7">
        <v>231</v>
      </c>
      <c r="B328" s="7" t="s">
        <v>24</v>
      </c>
      <c r="C328" s="7" t="s">
        <v>18</v>
      </c>
      <c r="D328" s="7"/>
      <c r="E328" s="7" t="s">
        <v>172</v>
      </c>
      <c r="F328" s="7">
        <v>86.2</v>
      </c>
      <c r="G328" s="7">
        <v>20</v>
      </c>
      <c r="H328" s="9" t="s">
        <v>169</v>
      </c>
      <c r="I328" s="7" t="s">
        <v>21</v>
      </c>
      <c r="J328" s="7">
        <v>1</v>
      </c>
      <c r="K328" s="7">
        <v>30</v>
      </c>
      <c r="L328" s="7">
        <v>30</v>
      </c>
      <c r="M328" s="16">
        <v>6</v>
      </c>
      <c r="N328" s="7"/>
      <c r="O328" s="7"/>
      <c r="P328" s="17">
        <v>13.476</v>
      </c>
      <c r="Q328" s="21">
        <v>97.0272</v>
      </c>
      <c r="R328" s="20" t="s">
        <v>171</v>
      </c>
    </row>
    <row r="329" ht="30" customHeight="1" spans="1:18">
      <c r="A329" s="7">
        <v>232</v>
      </c>
      <c r="B329" s="7" t="s">
        <v>17</v>
      </c>
      <c r="C329" s="7" t="s">
        <v>27</v>
      </c>
      <c r="D329" s="7"/>
      <c r="E329" s="7" t="s">
        <v>173</v>
      </c>
      <c r="F329" s="7">
        <v>86.2</v>
      </c>
      <c r="G329" s="7">
        <v>20</v>
      </c>
      <c r="H329" s="9" t="s">
        <v>169</v>
      </c>
      <c r="I329" s="7" t="s">
        <v>21</v>
      </c>
      <c r="J329" s="7">
        <v>1</v>
      </c>
      <c r="K329" s="7">
        <v>21.4</v>
      </c>
      <c r="L329" s="7">
        <v>21.4</v>
      </c>
      <c r="M329" s="16">
        <v>4.28</v>
      </c>
      <c r="N329" s="7"/>
      <c r="O329" s="7"/>
      <c r="P329" s="17">
        <v>12.318</v>
      </c>
      <c r="Q329" s="21">
        <v>63.265248</v>
      </c>
      <c r="R329" s="20" t="s">
        <v>171</v>
      </c>
    </row>
    <row r="330" ht="30" customHeight="1" spans="1:18">
      <c r="A330" s="7">
        <v>233</v>
      </c>
      <c r="B330" s="7" t="s">
        <v>25</v>
      </c>
      <c r="C330" s="7" t="s">
        <v>18</v>
      </c>
      <c r="D330" s="7"/>
      <c r="E330" s="7" t="s">
        <v>172</v>
      </c>
      <c r="F330" s="7">
        <v>86.2</v>
      </c>
      <c r="G330" s="7">
        <v>20</v>
      </c>
      <c r="H330" s="9" t="s">
        <v>169</v>
      </c>
      <c r="I330" s="7" t="s">
        <v>21</v>
      </c>
      <c r="J330" s="7">
        <v>1.35</v>
      </c>
      <c r="K330" s="7">
        <v>2</v>
      </c>
      <c r="L330" s="7">
        <v>2.7</v>
      </c>
      <c r="M330" s="16">
        <v>0.54</v>
      </c>
      <c r="N330" s="7"/>
      <c r="O330" s="7"/>
      <c r="P330" s="17">
        <v>13.476</v>
      </c>
      <c r="Q330" s="21">
        <v>8.732448</v>
      </c>
      <c r="R330" s="20" t="s">
        <v>171</v>
      </c>
    </row>
    <row r="331" ht="30" customHeight="1" spans="1:18">
      <c r="A331" s="7">
        <v>241</v>
      </c>
      <c r="B331" s="7" t="s">
        <v>164</v>
      </c>
      <c r="C331" s="7" t="s">
        <v>165</v>
      </c>
      <c r="D331" s="7"/>
      <c r="E331" s="7" t="s">
        <v>166</v>
      </c>
      <c r="F331" s="7">
        <v>90</v>
      </c>
      <c r="G331" s="7">
        <v>21</v>
      </c>
      <c r="H331" s="9" t="s">
        <v>169</v>
      </c>
      <c r="I331" s="7" t="s">
        <v>21</v>
      </c>
      <c r="J331" s="7">
        <v>1.45</v>
      </c>
      <c r="K331" s="7">
        <v>12.1</v>
      </c>
      <c r="L331" s="7">
        <v>17.545</v>
      </c>
      <c r="M331" s="16">
        <v>3.509</v>
      </c>
      <c r="N331" s="7"/>
      <c r="O331" s="7"/>
      <c r="P331" s="17">
        <v>13.4</v>
      </c>
      <c r="Q331" s="21">
        <v>56.42472</v>
      </c>
      <c r="R331" s="20" t="s">
        <v>171</v>
      </c>
    </row>
    <row r="332" ht="30" customHeight="1" spans="1:18">
      <c r="A332" s="7">
        <v>243</v>
      </c>
      <c r="B332" s="7" t="s">
        <v>24</v>
      </c>
      <c r="C332" s="7" t="s">
        <v>18</v>
      </c>
      <c r="D332" s="7"/>
      <c r="E332" s="7" t="s">
        <v>172</v>
      </c>
      <c r="F332" s="7">
        <v>90</v>
      </c>
      <c r="G332" s="7">
        <v>21</v>
      </c>
      <c r="H332" s="9" t="s">
        <v>169</v>
      </c>
      <c r="I332" s="7" t="s">
        <v>21</v>
      </c>
      <c r="J332" s="7">
        <v>1</v>
      </c>
      <c r="K332" s="7">
        <v>24.2</v>
      </c>
      <c r="L332" s="7">
        <v>24.2</v>
      </c>
      <c r="M332" s="16">
        <v>4.84</v>
      </c>
      <c r="N332" s="7"/>
      <c r="O332" s="7"/>
      <c r="P332" s="17">
        <v>13.476</v>
      </c>
      <c r="Q332" s="21">
        <v>78.268608</v>
      </c>
      <c r="R332" s="20" t="s">
        <v>171</v>
      </c>
    </row>
    <row r="333" ht="30" customHeight="1" spans="1:18">
      <c r="A333" s="7">
        <v>244</v>
      </c>
      <c r="B333" s="7" t="s">
        <v>17</v>
      </c>
      <c r="C333" s="7" t="s">
        <v>27</v>
      </c>
      <c r="D333" s="7"/>
      <c r="E333" s="7" t="s">
        <v>173</v>
      </c>
      <c r="F333" s="7">
        <v>90</v>
      </c>
      <c r="G333" s="7">
        <v>21</v>
      </c>
      <c r="H333" s="9" t="s">
        <v>169</v>
      </c>
      <c r="I333" s="7" t="s">
        <v>21</v>
      </c>
      <c r="J333" s="7">
        <v>1</v>
      </c>
      <c r="K333" s="7">
        <v>19.1</v>
      </c>
      <c r="L333" s="7">
        <v>19.1</v>
      </c>
      <c r="M333" s="16">
        <v>3.82</v>
      </c>
      <c r="N333" s="7"/>
      <c r="O333" s="7"/>
      <c r="P333" s="17">
        <v>12.318</v>
      </c>
      <c r="Q333" s="21">
        <v>56.465712</v>
      </c>
      <c r="R333" s="20" t="s">
        <v>171</v>
      </c>
    </row>
    <row r="334" ht="30" customHeight="1" spans="1:18">
      <c r="A334" s="7">
        <v>245</v>
      </c>
      <c r="B334" s="7" t="s">
        <v>25</v>
      </c>
      <c r="C334" s="7" t="s">
        <v>18</v>
      </c>
      <c r="D334" s="7"/>
      <c r="E334" s="7" t="s">
        <v>172</v>
      </c>
      <c r="F334" s="7">
        <v>90</v>
      </c>
      <c r="G334" s="7">
        <v>21</v>
      </c>
      <c r="H334" s="9" t="s">
        <v>169</v>
      </c>
      <c r="I334" s="7" t="s">
        <v>21</v>
      </c>
      <c r="J334" s="7">
        <v>1.2</v>
      </c>
      <c r="K334" s="7">
        <v>2</v>
      </c>
      <c r="L334" s="7">
        <v>2.4</v>
      </c>
      <c r="M334" s="16">
        <v>0.48</v>
      </c>
      <c r="N334" s="7"/>
      <c r="O334" s="7"/>
      <c r="P334" s="17">
        <v>13.476</v>
      </c>
      <c r="Q334" s="21">
        <v>7.762176</v>
      </c>
      <c r="R334" s="20" t="s">
        <v>171</v>
      </c>
    </row>
  </sheetData>
  <autoFilter ref="A2:R334">
    <extLst/>
  </autoFilter>
  <mergeCells count="1">
    <mergeCell ref="A1:P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43-C-101</vt:lpstr>
      <vt:lpstr>43-C-202</vt:lpstr>
      <vt:lpstr>43-C-204</vt:lpstr>
      <vt:lpstr>44-C-101</vt:lpstr>
      <vt:lpstr>劳动保护43-C-203</vt:lpstr>
      <vt:lpstr>43-C-102A</vt:lpstr>
      <vt:lpstr>43-C-102B</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chijg</dc:creator>
  <cp:lastModifiedBy>翁添乐</cp:lastModifiedBy>
  <dcterms:created xsi:type="dcterms:W3CDTF">2006-09-13T11:21:00Z</dcterms:created>
  <cp:lastPrinted>2021-11-30T00:33:00Z</cp:lastPrinted>
  <dcterms:modified xsi:type="dcterms:W3CDTF">2021-11-30T07:13:42Z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4B18A15E716D448A8163BDA5C984772F</vt:lpwstr>
  </property>
  <property fmtid="{D5CDD505-2E9C-101B-9397-08002B2CF9AE}" pid="3" name="KSOProductBuildVer">
    <vt:lpwstr>2052-11.1.0.11115</vt:lpwstr>
  </property>
</Properties>
</file>